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6"/>
  </bookViews>
  <sheets>
    <sheet name="1. Dược" sheetId="1" r:id="rId1"/>
    <sheet name="2. Điều dưỡng" sheetId="2" r:id="rId2"/>
    <sheet name="7. CBMA" sheetId="3" r:id="rId3"/>
    <sheet name="8. QTKS" sheetId="4" r:id="rId4"/>
    <sheet name="8. HDDL" sheetId="5" r:id="rId5"/>
    <sheet name="9.TT" sheetId="6" r:id="rId6"/>
    <sheet name="10. ĐH" sheetId="7" r:id="rId7"/>
    <sheet name="12.ĐĐT" sheetId="8" r:id="rId8"/>
    <sheet name="13.ĐL" sheetId="9" r:id="rId9"/>
    <sheet name="14. ĐCN" sheetId="10" r:id="rId10"/>
    <sheet name="17. CNOTO" sheetId="11" r:id="rId11"/>
    <sheet name="16.TH" sheetId="12" r:id="rId12"/>
  </sheets>
  <definedNames>
    <definedName name="_xlfn.SINGLE" hidden="1">#NAME?</definedName>
    <definedName name="_xlnm.Print_Area" localSheetId="0">'1. Dược'!$A$1:$N$42</definedName>
    <definedName name="_xlnm.Print_Area" localSheetId="6">'10. ĐH'!$A$1:$N$29</definedName>
    <definedName name="_xlnm.Print_Area" localSheetId="7">'12.ĐĐT'!$A$1:$N$33</definedName>
    <definedName name="_xlnm.Print_Area" localSheetId="8">'13.ĐL'!$A$1:$N$30</definedName>
    <definedName name="_xlnm.Print_Area" localSheetId="9">'14. ĐCN'!$A$1:$N$33</definedName>
    <definedName name="_xlnm.Print_Area" localSheetId="11">'16.TH'!$A$1:$N$32</definedName>
    <definedName name="_xlnm.Print_Area" localSheetId="10">'17. CNOTO'!$A$1:$N$35</definedName>
    <definedName name="_xlnm.Print_Area" localSheetId="1">'2. Điều dưỡng'!$A$1:$N$47</definedName>
    <definedName name="_xlnm.Print_Area" localSheetId="2">'7. CBMA'!$A$1:$N$30</definedName>
    <definedName name="_xlnm.Print_Area" localSheetId="4">'8. HDDL'!$A$1:$N$30</definedName>
    <definedName name="_xlnm.Print_Area" localSheetId="3">'8. QTKS'!$A$1:$N$33</definedName>
    <definedName name="_xlnm.Print_Area" localSheetId="5">'9.TT'!$A$1:$N$30</definedName>
    <definedName name="_xlnm.Print_Titles" localSheetId="0">'1. Dược'!$6:$7</definedName>
    <definedName name="_xlnm.Print_Titles" localSheetId="1">'2. Điều dưỡng'!$6:$7</definedName>
  </definedNames>
  <calcPr fullCalcOnLoad="1"/>
</workbook>
</file>

<file path=xl/sharedStrings.xml><?xml version="1.0" encoding="utf-8"?>
<sst xmlns="http://schemas.openxmlformats.org/spreadsheetml/2006/main" count="949" uniqueCount="233">
  <si>
    <t>Thi HK</t>
  </si>
  <si>
    <t>Ghi chú</t>
  </si>
  <si>
    <t xml:space="preserve"> </t>
  </si>
  <si>
    <t>Tổng</t>
  </si>
  <si>
    <t>Lý thuyết</t>
  </si>
  <si>
    <t>Thực hành</t>
  </si>
  <si>
    <t>Thi</t>
  </si>
  <si>
    <t>III</t>
  </si>
  <si>
    <t>Tiếng Anh chuyên ngành</t>
  </si>
  <si>
    <t>Tiếng Anh cơ bản</t>
  </si>
  <si>
    <t xml:space="preserve">HK I                </t>
  </si>
  <si>
    <t xml:space="preserve">HK II             </t>
  </si>
  <si>
    <t xml:space="preserve">HK III              </t>
  </si>
  <si>
    <t>I</t>
  </si>
  <si>
    <t>II</t>
  </si>
  <si>
    <t>Thực tập tốt nghiệp</t>
  </si>
  <si>
    <t>BC</t>
  </si>
  <si>
    <t>Số TC</t>
  </si>
  <si>
    <t>NGÀNH: DƯỢC</t>
  </si>
  <si>
    <t>Sinh học và di truyền</t>
  </si>
  <si>
    <t>Vi sinh-Kí sinh trùng</t>
  </si>
  <si>
    <t>Giải phẫu-Sinh lý</t>
  </si>
  <si>
    <t>Hóa sinh</t>
  </si>
  <si>
    <t>Kinh tế dược</t>
  </si>
  <si>
    <t>Quản trị kinh doanh dược</t>
  </si>
  <si>
    <t>Dược lâm sàng</t>
  </si>
  <si>
    <t>NGÀNH: ĐIỀU DƯỠNG</t>
  </si>
  <si>
    <t>Chăm sóc sức khỏe trẻ em</t>
  </si>
  <si>
    <t>Tiếng anh chuyên ngành</t>
  </si>
  <si>
    <t>IV</t>
  </si>
  <si>
    <t>V</t>
  </si>
  <si>
    <t xml:space="preserve">Bào chế </t>
  </si>
  <si>
    <t xml:space="preserve">Dược liệu </t>
  </si>
  <si>
    <t>Thi, BV</t>
  </si>
  <si>
    <t>NGÀNH: CÔNG NGHỆ KT ĐIỆN -ĐIỆN TỬ</t>
  </si>
  <si>
    <t xml:space="preserve">Khí cụ điện </t>
  </si>
  <si>
    <t>NGÀNH: KỸ THUẬT CHẾ BIẾN MÓN ĂN</t>
  </si>
  <si>
    <t>Các môn học chung</t>
  </si>
  <si>
    <t>Các  môn học chuyên môn ngành</t>
  </si>
  <si>
    <t>II.1</t>
  </si>
  <si>
    <t xml:space="preserve"> Môn học cơ sở</t>
  </si>
  <si>
    <t>Thống kê y dược</t>
  </si>
  <si>
    <t>Hóa học hữu cơ và phân tích định lượng</t>
  </si>
  <si>
    <t>II.2</t>
  </si>
  <si>
    <t>Môn học chuyên môn ngành</t>
  </si>
  <si>
    <t>Pháp luật - Tổ chức và quản lý dược</t>
  </si>
  <si>
    <t>Thực vật dược</t>
  </si>
  <si>
    <t>II.3</t>
  </si>
  <si>
    <t>Dược học cổ truyền</t>
  </si>
  <si>
    <t>Thực hành, thực tập nghề nghiệp/Thực tập tốt nghiệp</t>
  </si>
  <si>
    <t xml:space="preserve">Thi tốt nghiệp </t>
  </si>
  <si>
    <t>Hóa dược nâng cao</t>
  </si>
  <si>
    <t>Dược liệu nâng cao</t>
  </si>
  <si>
    <t>Bào chế nâng cao</t>
  </si>
  <si>
    <t>Vi sinh – ký sinh trùng</t>
  </si>
  <si>
    <t xml:space="preserve">Hóa sinh </t>
  </si>
  <si>
    <t>Sinh lý bệnh miễn dịch</t>
  </si>
  <si>
    <t>Cấp cứu ban đầu và hồi sức tích cực</t>
  </si>
  <si>
    <t>Chăm sóc người bệnh nội khoa</t>
  </si>
  <si>
    <t>Chăm sóc người bệnh ngoại khoa</t>
  </si>
  <si>
    <t>Chăm sóc sức khỏe phụ nữ. bà mẹ và gia đình</t>
  </si>
  <si>
    <t>Chăm sóc người bệnh truyền nhiễm</t>
  </si>
  <si>
    <t>Chăm sóc người bệnh tâm thần</t>
  </si>
  <si>
    <t>Phục hồi chức năng và vật lý trị liệu</t>
  </si>
  <si>
    <t>Thực tập lâm sàng nội khoa</t>
  </si>
  <si>
    <t>Thực tập lâm sàng ngoại khoa</t>
  </si>
  <si>
    <t>Thực tập lâm sàng sản khoa</t>
  </si>
  <si>
    <t>Thực tập lâm sàng nhi khoa</t>
  </si>
  <si>
    <t>Quản lý điều dưỡng chuyên sâu</t>
  </si>
  <si>
    <t xml:space="preserve">Cộng </t>
  </si>
  <si>
    <t>Các môn học chuyên môn ngành</t>
  </si>
  <si>
    <t>Marketing Du lịch</t>
  </si>
  <si>
    <t>Thực hành nghiệp vụ nhà hàng</t>
  </si>
  <si>
    <t>NGÀNH: QUẢN TRỊ KHÁCH SẠN</t>
  </si>
  <si>
    <t>NGÀNH: HƯỚNG DẪN DU LỊCH</t>
  </si>
  <si>
    <t>NGÀNH: ĐIỆN CÔNG NGHIỆP</t>
  </si>
  <si>
    <t>STT</t>
  </si>
  <si>
    <t>Nguyên lý kế toán</t>
  </si>
  <si>
    <t>Tên môn học</t>
  </si>
  <si>
    <t xml:space="preserve">Chính trị </t>
  </si>
  <si>
    <t>Giáo dục Quốc phòng – An Ninh</t>
  </si>
  <si>
    <t>Kinh tế học</t>
  </si>
  <si>
    <t>Máy điện</t>
  </si>
  <si>
    <t>Điện tử công suất</t>
  </si>
  <si>
    <t>Lý thuyết điều khiển tự động</t>
  </si>
  <si>
    <t xml:space="preserve">Truyền động  điện </t>
  </si>
  <si>
    <t>Cung cấp điện</t>
  </si>
  <si>
    <t>Trang bị điện</t>
  </si>
  <si>
    <t>Thi tốt nghiệp/ Đồ án tốt nghiệp</t>
  </si>
  <si>
    <t>Các môn học tự chọn</t>
  </si>
  <si>
    <t>Thiết bị lập trình công nghệ và biến tần</t>
  </si>
  <si>
    <t>Thiết bị lạnh và điều hòa không khí</t>
  </si>
  <si>
    <t>Điện tử cơ bản</t>
  </si>
  <si>
    <t>Khí cụ điện - Trang bị điện</t>
  </si>
  <si>
    <t>Đo lường điện lạnh</t>
  </si>
  <si>
    <t>Lạnh cơ bản</t>
  </si>
  <si>
    <t>Điện tử chuyên ngành điện lạnh</t>
  </si>
  <si>
    <t>Thi/
Kiểm tra</t>
  </si>
  <si>
    <t>Thực hành, thực tập nghề nghiệp/
Thực tập tốt nghiệp</t>
  </si>
  <si>
    <t>Thực tập thực tế tốt nghiệp
( Nội, ngoại, sản, nhi )</t>
  </si>
  <si>
    <t>BC+Thi</t>
  </si>
  <si>
    <t>Dược lý học 2</t>
  </si>
  <si>
    <t>Quản trị học</t>
  </si>
  <si>
    <t>Hóa dược 1</t>
  </si>
  <si>
    <t>ok</t>
  </si>
  <si>
    <t>Quản trị kinh doanh khách sạn</t>
  </si>
  <si>
    <t>Nghiệp vụ pha chế</t>
  </si>
  <si>
    <t>Thực hành nghiệp vụ pha chế</t>
  </si>
  <si>
    <t>Nghiệp vụ Lễ tân</t>
  </si>
  <si>
    <t>Thực hành nghiệp vụ Lễ tân</t>
  </si>
  <si>
    <t>Tiếng Anh giao tiếp chuyên ngành</t>
  </si>
  <si>
    <t xml:space="preserve">Môn học tự chọn </t>
  </si>
  <si>
    <t>Tổ chức sự kiện</t>
  </si>
  <si>
    <t>Tốt nghiệp (Khóa luận tốt nghiệp/chuyên đề chuyên sâu)</t>
  </si>
  <si>
    <t>BV, thi</t>
  </si>
  <si>
    <t>Nghiệp vụ nhà hàng</t>
  </si>
  <si>
    <t>Thực hành nghiệp vụ chế biến Âu</t>
  </si>
  <si>
    <t>Hoạch toán định mức</t>
  </si>
  <si>
    <t>Luật du lịch</t>
  </si>
  <si>
    <t>Quản trị kinh doanh lữ hành</t>
  </si>
  <si>
    <t>Nghiệp vụ lễ tân ngoại giao</t>
  </si>
  <si>
    <t>Nghiệp vụ lữ hành</t>
  </si>
  <si>
    <t>Thực hành tổng hợp</t>
  </si>
  <si>
    <t>Môn học tự chọn</t>
  </si>
  <si>
    <t>Quan hệ công chúng</t>
  </si>
  <si>
    <t>Hóa dược 2</t>
  </si>
  <si>
    <t>Dược lý học 1</t>
  </si>
  <si>
    <t>NGÀNH: KỸ THUẬT MÁY LẠNH VÀ ĐIỀU HÒA KHÔNG KHÍ</t>
  </si>
  <si>
    <t>Thực tập tốt nghiệp/ Thi tốt nghiệp/ Khóa luận tốt nghiệp</t>
  </si>
  <si>
    <t xml:space="preserve">Thực tập nghề nghiệp </t>
  </si>
  <si>
    <t>Khóa luận tốt nghiệp/Thi tốt nghiệp</t>
  </si>
  <si>
    <t>Tổng cộng</t>
  </si>
  <si>
    <t>NGÀNH: TIẾNG HÀN</t>
  </si>
  <si>
    <t>Thời gian đào tạo: 1 năm</t>
  </si>
  <si>
    <t>NGÀNH: CÔNG NGHỆ Ô TÔ</t>
  </si>
  <si>
    <t>Cơ ứng dụng</t>
  </si>
  <si>
    <t>Kỹ thuật điện và điện tử</t>
  </si>
  <si>
    <t>Tiếng Anh chuyên ngành ô tô</t>
  </si>
  <si>
    <t>Bảo dưỡng và sửa chữa Động cơ đốt trong</t>
  </si>
  <si>
    <t>Bảo dưỡng và sửa chữa Hệ thống nhiên liệu động cơ phun xăng điện tử (EFI)</t>
  </si>
  <si>
    <t>Bảo dưỡng và sửa chữa Hệ thống nhiên liệu động cơ diesel</t>
  </si>
  <si>
    <t>Bảo dưỡng và sửa chữa Hệ thống điện động cơ ô tô</t>
  </si>
  <si>
    <t>Bảo dưỡng và sửa chữa Hệ thống truyền động và hệ thống di chuyển trên ô tô</t>
  </si>
  <si>
    <t>Bảo dưỡng và sửa chữa Hệ thống phanh ô tô</t>
  </si>
  <si>
    <t>Bảo dưỡng và sửa chữa Hệ thống điện thân xe ô tô</t>
  </si>
  <si>
    <t>Thực tập sản xuất</t>
  </si>
  <si>
    <t>Bảo dưỡng và sửa chữa Hộp số tự động ô tô</t>
  </si>
  <si>
    <t>Bảo dưỡng và sửa chữa Hệ thống điều hòa không khí trên ô tô</t>
  </si>
  <si>
    <t>Chẩn đoán và sửa chữa PAN ô tô</t>
  </si>
  <si>
    <t>Thực tập và Tốt nghiệp</t>
  </si>
  <si>
    <t>Quản trị chế biến món ăn</t>
  </si>
  <si>
    <t xml:space="preserve">Lý thuyết nghiệp vụ chế biến </t>
  </si>
  <si>
    <t>Pháp luật</t>
  </si>
  <si>
    <t>Giáo dục thể chất</t>
  </si>
  <si>
    <t>Chăm sóc người bệnh da liễu</t>
  </si>
  <si>
    <t>Dinh dưỡng và Vệ sinh an toàn thực phẩm</t>
  </si>
  <si>
    <t>Nâng cao sức khỏe- hành vi con nguời và truyền thông giáo dục sức khỏe</t>
  </si>
  <si>
    <t>Lập trình PLC và Tự động hóa</t>
  </si>
  <si>
    <t>Hệ thống Điều hòa không khí trung tâm</t>
  </si>
  <si>
    <t>Chăm sóc sức khỏe cộng đồng</t>
  </si>
  <si>
    <t>Thời gian học tập (giờ)</t>
  </si>
  <si>
    <t>Môn học</t>
  </si>
  <si>
    <t>Giáo dục Quốc phòng - An Ninh</t>
  </si>
  <si>
    <t>Tin học</t>
  </si>
  <si>
    <t>Chăm sóc người bệnh Chuyên khoa (Răng Hàm Mặt - Mắt - Tai Mũi Họng)</t>
  </si>
  <si>
    <t>Chăm sóc người bệnh nội khoa chuyên sâu</t>
  </si>
  <si>
    <t>Chăm sóc người bệnh ngoại khoa chuyên sâu</t>
  </si>
  <si>
    <t>Điều dưỡng kiểm soát nhiễm khuẩn</t>
  </si>
  <si>
    <t>Thực hành máy điện, Khí cụ điện</t>
  </si>
  <si>
    <t>Thực hành điện tử cơ bản</t>
  </si>
  <si>
    <t>Thực hành các hệ thống tự động</t>
  </si>
  <si>
    <t>Khí cụ điện</t>
  </si>
  <si>
    <t xml:space="preserve">Truyền động điện </t>
  </si>
  <si>
    <t>Hệ thống máy lạnh dân dụng</t>
  </si>
  <si>
    <t>Hệ thống điều hòa không khí cục bộ</t>
  </si>
  <si>
    <t>Đối tượng: SV tốt nghiệp trung cấp ngành Dược</t>
  </si>
  <si>
    <t>TRƯỜNG CAO ĐẲNG CÔNG NGHỆ VÀ THƯƠNG MẠI HÀ NỘI</t>
  </si>
  <si>
    <t>Đối tượng: SV tốt nghiệp trung cấp ngành Điều dưỡng</t>
  </si>
  <si>
    <t>Đối tượng: SV tốt nghiệp trung cấp ngành Kỹ thuật chế biến món ăn</t>
  </si>
  <si>
    <t>Đối tượng: SV tốt nghiệp trung cấp ngành Quản trị khách sạn</t>
  </si>
  <si>
    <t>Đối tượng: SV tốt nghiệp trung cấp ngành Hướng dẫn du lịch</t>
  </si>
  <si>
    <t>Đối tượng: SV tốt nghiệp trung cấp ngành Công nghệ kỹ thuật điện, điện tử</t>
  </si>
  <si>
    <t>Đối tượng: SV tốt nghiệp trung cấp ngành Kỹ thuật máy lạnh và điều hòa không khí</t>
  </si>
  <si>
    <t>Đối tượng: SV tốt nghiệp trung cấp ngành Điện công nghiệp</t>
  </si>
  <si>
    <t>Đối tượng: SV tốt nghiệp trung cấp ngành Công nghệ ô tô</t>
  </si>
  <si>
    <t>Đối tượng: SV tốt nghiệp trung cấp ngành Tiếng Hàn Quốc</t>
  </si>
  <si>
    <t>Môn học chuyên ngành</t>
  </si>
  <si>
    <t>Kỹ năng đọc Tiếng Hàn Quốc 4</t>
  </si>
  <si>
    <t>Kỹ năng viết Tiếng Hàn Quốc 4</t>
  </si>
  <si>
    <t>Kỹ năng nghe Tiếng Hàn Quốc 4</t>
  </si>
  <si>
    <t>Kỹ năng nói Tiếng Hàn Quốc 4</t>
  </si>
  <si>
    <t>Ngữ pháp Tiếng Hàn Quốc 4</t>
  </si>
  <si>
    <t>Thực hành dịch Tiếng Hàn Quốc 1</t>
  </si>
  <si>
    <t>Thực hành dịch Tiếng Hàn Quốc 2</t>
  </si>
  <si>
    <t>Tiếng Hàn Quốc thương mại</t>
  </si>
  <si>
    <t>Tiếng Hàn Quốc du lịch</t>
  </si>
  <si>
    <t xml:space="preserve">Thực tập tốt nghiệp </t>
  </si>
  <si>
    <t>Tin học đại cương</t>
  </si>
  <si>
    <t>Thực hành hàn và gia công ống đồng</t>
  </si>
  <si>
    <t>Thực hành điện cơ bản</t>
  </si>
  <si>
    <t>KẾ HOẠCH ĐÀO TẠO LT TC-CĐ KHÓA 15</t>
  </si>
  <si>
    <t>Môn học chung</t>
  </si>
  <si>
    <t>Toán rời rạc ứng dụng trong tin học</t>
  </si>
  <si>
    <t>An toàn và bảo mật thông tin</t>
  </si>
  <si>
    <t>Cấu trúc dữ liệu và giải thuật</t>
  </si>
  <si>
    <t>Lập trình hướng đối tượng với Java 1</t>
  </si>
  <si>
    <t>Lập trình hướng đối tượng với Java 2</t>
  </si>
  <si>
    <t>Lập trình trực quan</t>
  </si>
  <si>
    <t>Lập trình quản lý</t>
  </si>
  <si>
    <t>Phân tích và thiết kế hướng đối tượng</t>
  </si>
  <si>
    <t xml:space="preserve">Tiếng Anh chuyên ngành </t>
  </si>
  <si>
    <t>Lập trình mobile đa nền tảng</t>
  </si>
  <si>
    <t>Kiểm thử và đảm bảo chất lượng phần mềm</t>
  </si>
  <si>
    <t>Thực tập tốt nghiệp/Thi tốt nghiệp/Khóa luận tốt nghiệp</t>
  </si>
  <si>
    <t>Đồ án tốt nghiệp</t>
  </si>
  <si>
    <t>NGÀNH: CÔNG NGHỆ THÔNG TIN</t>
  </si>
  <si>
    <t>Đối tượng: SV tốt nghiệp trung cấp ngành CNTT</t>
  </si>
  <si>
    <t>Từ 09/2022 đến 12/2022</t>
  </si>
  <si>
    <t>Từ 01/2023 đến 04/2023</t>
  </si>
  <si>
    <t>Từ 05/2023 đến 08/2023</t>
  </si>
  <si>
    <t xml:space="preserve">         (Kèm theo Quyết định số: 388 /QĐ-CTHN-ĐT ngày 28 tháng 07 năm 2022 của Hiệu trưởng
Trường Cao đẳng Công nghệ và Thương mại Hà Nội)    </t>
  </si>
  <si>
    <t>Thiết kế Modul</t>
  </si>
  <si>
    <t>Kỹ thuật nhiếp ảnh</t>
  </si>
  <si>
    <t>Marketing Design</t>
  </si>
  <si>
    <t>Thiết kế bộ nhận diện thương hiệu</t>
  </si>
  <si>
    <t>Thiết kế ấn phẩm và xuất bản phẩm</t>
  </si>
  <si>
    <t>Thiết kế TVC quảng cáo</t>
  </si>
  <si>
    <t>Xử lý hậu kỳ với Adobe Premier</t>
  </si>
  <si>
    <t>Thiết kế hoạt hình bằng Phần mềm Moho</t>
  </si>
  <si>
    <t>Phần mềm 3DMax</t>
  </si>
  <si>
    <t>Tiếng Hàn Quốc hành chính–văn phòng</t>
  </si>
  <si>
    <t>Bv, thi</t>
  </si>
  <si>
    <t>Đối tượng: SV tốt nghiệp trung cấp ngành Thiết kế đồ họa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</si>
</sst>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2"/>
      <name val=".VnTime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5043FB"/>
      <name val="Times New Roman"/>
      <family val="1"/>
    </font>
    <font>
      <sz val="10"/>
      <color rgb="FF5043FB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0" fontId="53" fillId="34" borderId="0" xfId="0" applyFont="1" applyFill="1" applyAlignment="1">
      <alignment vertical="center"/>
    </xf>
    <xf numFmtId="0" fontId="54" fillId="34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3" xfId="57" applyFont="1" applyFill="1" applyBorder="1" applyAlignment="1">
      <alignment horizontal="left" vertical="center" wrapText="1"/>
      <protection/>
    </xf>
    <xf numFmtId="0" fontId="6" fillId="33" borderId="10" xfId="57" applyFont="1" applyFill="1" applyBorder="1" applyAlignment="1">
      <alignment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33" borderId="10" xfId="57" applyFont="1" applyFill="1" applyBorder="1" applyAlignment="1">
      <alignment vertical="center" wrapText="1"/>
      <protection/>
    </xf>
    <xf numFmtId="0" fontId="7" fillId="33" borderId="10" xfId="57" applyFont="1" applyFill="1" applyBorder="1" applyAlignment="1">
      <alignment vertical="center"/>
      <protection/>
    </xf>
    <xf numFmtId="0" fontId="6" fillId="33" borderId="10" xfId="57" applyFont="1" applyFill="1" applyBorder="1" applyAlignment="1">
      <alignment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6" fillId="33" borderId="10" xfId="57" applyFont="1" applyFill="1" applyBorder="1" applyAlignment="1">
      <alignment horizontal="left" vertical="center" wrapText="1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/>
    </xf>
    <xf numFmtId="0" fontId="7" fillId="33" borderId="10" xfId="57" applyFont="1" applyFill="1" applyBorder="1" applyAlignment="1">
      <alignment horizontal="justify" vertical="center" wrapText="1"/>
      <protection/>
    </xf>
    <xf numFmtId="0" fontId="6" fillId="33" borderId="10" xfId="57" applyFont="1" applyFill="1" applyBorder="1" applyAlignment="1">
      <alignment horizontal="justify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/>
      <protection/>
    </xf>
    <xf numFmtId="0" fontId="6" fillId="33" borderId="10" xfId="58" applyFont="1" applyFill="1" applyBorder="1" applyAlignment="1">
      <alignment horizontal="left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/>
      <protection/>
    </xf>
    <xf numFmtId="0" fontId="7" fillId="33" borderId="10" xfId="58" applyFont="1" applyFill="1" applyBorder="1" applyAlignment="1">
      <alignment vertical="center" wrapText="1"/>
      <protection/>
    </xf>
    <xf numFmtId="0" fontId="7" fillId="33" borderId="10" xfId="58" applyFont="1" applyFill="1" applyBorder="1" applyAlignment="1">
      <alignment vertical="center"/>
      <protection/>
    </xf>
    <xf numFmtId="0" fontId="6" fillId="33" borderId="10" xfId="58" applyFont="1" applyFill="1" applyBorder="1" applyAlignment="1">
      <alignment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left" vertical="center" wrapText="1"/>
      <protection/>
    </xf>
    <xf numFmtId="0" fontId="12" fillId="33" borderId="10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justify" vertical="center"/>
      <protection/>
    </xf>
    <xf numFmtId="0" fontId="10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0" xfId="58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="120" zoomScaleNormal="120" zoomScaleSheetLayoutView="80" workbookViewId="0" topLeftCell="A16">
      <selection activeCell="Q37" sqref="Q37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3" width="3.57421875" style="5" bestFit="1" customWidth="1"/>
    <col min="14" max="14" width="3.7109375" style="5" customWidth="1"/>
    <col min="15" max="16384" width="9.140625" style="5" customWidth="1"/>
  </cols>
  <sheetData>
    <row r="1" ht="15" customHeight="1">
      <c r="A1" s="54" t="s">
        <v>176</v>
      </c>
    </row>
    <row r="2" spans="1:14" s="3" customFormat="1" ht="20.25">
      <c r="A2" s="82" t="s">
        <v>200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3" customFormat="1" ht="20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4" t="s">
        <v>175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3" customFormat="1" ht="19.5" customHeight="1">
      <c r="A6" s="84" t="s">
        <v>76</v>
      </c>
      <c r="B6" s="84" t="s">
        <v>161</v>
      </c>
      <c r="C6" s="84" t="s">
        <v>17</v>
      </c>
      <c r="D6" s="86" t="s">
        <v>160</v>
      </c>
      <c r="E6" s="87"/>
      <c r="F6" s="87"/>
      <c r="G6" s="88"/>
      <c r="H6" s="25" t="s">
        <v>10</v>
      </c>
      <c r="I6" s="26" t="s">
        <v>11</v>
      </c>
      <c r="J6" s="26" t="s">
        <v>12</v>
      </c>
      <c r="K6" s="86" t="s">
        <v>0</v>
      </c>
      <c r="L6" s="87"/>
      <c r="M6" s="88"/>
      <c r="N6" s="84" t="s">
        <v>1</v>
      </c>
    </row>
    <row r="7" spans="1:14" s="3" customFormat="1" ht="48">
      <c r="A7" s="85"/>
      <c r="B7" s="85"/>
      <c r="C7" s="85"/>
      <c r="D7" s="26" t="s">
        <v>3</v>
      </c>
      <c r="E7" s="26" t="s">
        <v>4</v>
      </c>
      <c r="F7" s="26" t="s">
        <v>5</v>
      </c>
      <c r="G7" s="26" t="s">
        <v>97</v>
      </c>
      <c r="H7" s="34" t="s">
        <v>217</v>
      </c>
      <c r="I7" s="34" t="s">
        <v>218</v>
      </c>
      <c r="J7" s="34" t="s">
        <v>219</v>
      </c>
      <c r="K7" s="26" t="s">
        <v>13</v>
      </c>
      <c r="L7" s="26" t="s">
        <v>14</v>
      </c>
      <c r="M7" s="26" t="s">
        <v>7</v>
      </c>
      <c r="N7" s="85"/>
    </row>
    <row r="8" spans="1:14" s="4" customFormat="1" ht="16.5" customHeight="1">
      <c r="A8" s="42" t="s">
        <v>13</v>
      </c>
      <c r="B8" s="50" t="s">
        <v>37</v>
      </c>
      <c r="C8" s="38">
        <f aca="true" t="shared" si="0" ref="C8:J8">SUM(C9:C14)</f>
        <v>8</v>
      </c>
      <c r="D8" s="38">
        <f t="shared" si="0"/>
        <v>180</v>
      </c>
      <c r="E8" s="38">
        <f t="shared" si="0"/>
        <v>73</v>
      </c>
      <c r="F8" s="38">
        <f t="shared" si="0"/>
        <v>96</v>
      </c>
      <c r="G8" s="38">
        <f t="shared" si="0"/>
        <v>10</v>
      </c>
      <c r="H8" s="38">
        <f t="shared" si="0"/>
        <v>180</v>
      </c>
      <c r="I8" s="38">
        <f t="shared" si="0"/>
        <v>0</v>
      </c>
      <c r="J8" s="38">
        <f t="shared" si="0"/>
        <v>0</v>
      </c>
      <c r="K8" s="38"/>
      <c r="L8" s="38"/>
      <c r="M8" s="38"/>
      <c r="N8" s="38"/>
    </row>
    <row r="9" spans="1:14" s="4" customFormat="1" ht="16.5" customHeight="1">
      <c r="A9" s="45">
        <v>1</v>
      </c>
      <c r="B9" s="46" t="s">
        <v>79</v>
      </c>
      <c r="C9" s="37">
        <v>2</v>
      </c>
      <c r="D9" s="37">
        <v>45</v>
      </c>
      <c r="E9" s="37">
        <v>26</v>
      </c>
      <c r="F9" s="37">
        <v>16</v>
      </c>
      <c r="G9" s="37">
        <v>3</v>
      </c>
      <c r="H9" s="37">
        <f aca="true" t="shared" si="1" ref="H9:H14">D9</f>
        <v>45</v>
      </c>
      <c r="I9" s="37"/>
      <c r="J9" s="37"/>
      <c r="K9" s="37" t="s">
        <v>6</v>
      </c>
      <c r="L9" s="37"/>
      <c r="M9" s="37"/>
      <c r="N9" s="47"/>
    </row>
    <row r="10" spans="1:14" s="4" customFormat="1" ht="16.5" customHeight="1">
      <c r="A10" s="45">
        <v>2</v>
      </c>
      <c r="B10" s="46" t="s">
        <v>163</v>
      </c>
      <c r="C10" s="37">
        <v>1</v>
      </c>
      <c r="D10" s="37">
        <v>30</v>
      </c>
      <c r="E10" s="37">
        <v>10</v>
      </c>
      <c r="F10" s="37">
        <v>19</v>
      </c>
      <c r="G10" s="37">
        <v>1</v>
      </c>
      <c r="H10" s="37">
        <f t="shared" si="1"/>
        <v>30</v>
      </c>
      <c r="I10" s="37"/>
      <c r="J10" s="37"/>
      <c r="K10" s="37" t="s">
        <v>6</v>
      </c>
      <c r="L10" s="37"/>
      <c r="M10" s="37"/>
      <c r="N10" s="47"/>
    </row>
    <row r="11" spans="1:14" s="4" customFormat="1" ht="16.5" customHeight="1">
      <c r="A11" s="45">
        <v>3</v>
      </c>
      <c r="B11" s="46" t="s">
        <v>152</v>
      </c>
      <c r="C11" s="37">
        <v>1</v>
      </c>
      <c r="D11" s="37">
        <v>15</v>
      </c>
      <c r="E11" s="37">
        <v>9</v>
      </c>
      <c r="F11" s="37">
        <v>5</v>
      </c>
      <c r="G11" s="37">
        <v>1</v>
      </c>
      <c r="H11" s="37">
        <f t="shared" si="1"/>
        <v>15</v>
      </c>
      <c r="I11" s="37"/>
      <c r="J11" s="37"/>
      <c r="K11" s="37" t="s">
        <v>6</v>
      </c>
      <c r="L11" s="37"/>
      <c r="M11" s="37"/>
      <c r="N11" s="47"/>
    </row>
    <row r="12" spans="1:14" s="4" customFormat="1" ht="16.5" customHeight="1">
      <c r="A12" s="45">
        <v>4</v>
      </c>
      <c r="B12" s="46" t="s">
        <v>153</v>
      </c>
      <c r="C12" s="37">
        <v>1</v>
      </c>
      <c r="D12" s="37">
        <v>30</v>
      </c>
      <c r="E12" s="37">
        <v>1</v>
      </c>
      <c r="F12" s="37">
        <v>26</v>
      </c>
      <c r="G12" s="37">
        <v>2</v>
      </c>
      <c r="H12" s="37">
        <f t="shared" si="1"/>
        <v>30</v>
      </c>
      <c r="I12" s="37"/>
      <c r="J12" s="37"/>
      <c r="K12" s="37" t="s">
        <v>6</v>
      </c>
      <c r="L12" s="37"/>
      <c r="M12" s="37"/>
      <c r="N12" s="47"/>
    </row>
    <row r="13" spans="1:14" s="4" customFormat="1" ht="16.5" customHeight="1">
      <c r="A13" s="45">
        <v>5</v>
      </c>
      <c r="B13" s="46" t="s">
        <v>28</v>
      </c>
      <c r="C13" s="37">
        <v>2</v>
      </c>
      <c r="D13" s="37">
        <v>30</v>
      </c>
      <c r="E13" s="37">
        <v>12</v>
      </c>
      <c r="F13" s="37">
        <v>16</v>
      </c>
      <c r="G13" s="37">
        <v>2</v>
      </c>
      <c r="H13" s="37">
        <f t="shared" si="1"/>
        <v>30</v>
      </c>
      <c r="I13" s="37"/>
      <c r="J13" s="37" t="s">
        <v>2</v>
      </c>
      <c r="K13" s="37" t="s">
        <v>6</v>
      </c>
      <c r="L13" s="37"/>
      <c r="M13" s="37"/>
      <c r="N13" s="47"/>
    </row>
    <row r="14" spans="1:14" s="4" customFormat="1" ht="16.5" customHeight="1">
      <c r="A14" s="45">
        <v>6</v>
      </c>
      <c r="B14" s="46" t="s">
        <v>162</v>
      </c>
      <c r="C14" s="37">
        <v>1</v>
      </c>
      <c r="D14" s="37">
        <v>30</v>
      </c>
      <c r="E14" s="37">
        <v>15</v>
      </c>
      <c r="F14" s="37">
        <v>14</v>
      </c>
      <c r="G14" s="37">
        <v>1</v>
      </c>
      <c r="H14" s="37">
        <f t="shared" si="1"/>
        <v>30</v>
      </c>
      <c r="I14" s="37"/>
      <c r="J14" s="37"/>
      <c r="K14" s="37" t="s">
        <v>6</v>
      </c>
      <c r="L14" s="37"/>
      <c r="M14" s="37"/>
      <c r="N14" s="47"/>
    </row>
    <row r="15" spans="1:14" s="4" customFormat="1" ht="16.5" customHeight="1">
      <c r="A15" s="42" t="s">
        <v>14</v>
      </c>
      <c r="B15" s="48" t="s">
        <v>38</v>
      </c>
      <c r="C15" s="38">
        <f>C16+C23</f>
        <v>38</v>
      </c>
      <c r="D15" s="38">
        <f aca="true" t="shared" si="2" ref="D15:J15">D16+D23</f>
        <v>745</v>
      </c>
      <c r="E15" s="38">
        <f t="shared" si="2"/>
        <v>417</v>
      </c>
      <c r="F15" s="38">
        <f t="shared" si="2"/>
        <v>295</v>
      </c>
      <c r="G15" s="38">
        <f t="shared" si="2"/>
        <v>31</v>
      </c>
      <c r="H15" s="38">
        <f t="shared" si="2"/>
        <v>240</v>
      </c>
      <c r="I15" s="38">
        <f t="shared" si="2"/>
        <v>445</v>
      </c>
      <c r="J15" s="38">
        <f t="shared" si="2"/>
        <v>60</v>
      </c>
      <c r="K15" s="38"/>
      <c r="L15" s="38"/>
      <c r="M15" s="38"/>
      <c r="N15" s="44"/>
    </row>
    <row r="16" spans="1:14" s="4" customFormat="1" ht="16.5" customHeight="1">
      <c r="A16" s="42" t="s">
        <v>39</v>
      </c>
      <c r="B16" s="48" t="s">
        <v>40</v>
      </c>
      <c r="C16" s="38">
        <f>SUM(C17:C22)</f>
        <v>13</v>
      </c>
      <c r="D16" s="38">
        <f aca="true" t="shared" si="3" ref="D16:J16">SUM(D17:D22)</f>
        <v>225</v>
      </c>
      <c r="E16" s="38">
        <f t="shared" si="3"/>
        <v>157</v>
      </c>
      <c r="F16" s="38">
        <f t="shared" si="3"/>
        <v>56</v>
      </c>
      <c r="G16" s="38">
        <f t="shared" si="3"/>
        <v>10</v>
      </c>
      <c r="H16" s="38">
        <f t="shared" si="3"/>
        <v>165</v>
      </c>
      <c r="I16" s="38">
        <f t="shared" si="3"/>
        <v>60</v>
      </c>
      <c r="J16" s="38">
        <f t="shared" si="3"/>
        <v>0</v>
      </c>
      <c r="K16" s="38"/>
      <c r="L16" s="38"/>
      <c r="M16" s="38"/>
      <c r="N16" s="44"/>
    </row>
    <row r="17" spans="1:14" s="4" customFormat="1" ht="16.5" customHeight="1">
      <c r="A17" s="45">
        <v>7</v>
      </c>
      <c r="B17" s="46" t="s">
        <v>19</v>
      </c>
      <c r="C17" s="37">
        <v>2</v>
      </c>
      <c r="D17" s="37">
        <v>30</v>
      </c>
      <c r="E17" s="37">
        <v>29</v>
      </c>
      <c r="F17" s="37">
        <v>0</v>
      </c>
      <c r="G17" s="37">
        <v>1</v>
      </c>
      <c r="H17" s="37">
        <v>30</v>
      </c>
      <c r="I17" s="37"/>
      <c r="J17" s="37"/>
      <c r="K17" s="37" t="s">
        <v>6</v>
      </c>
      <c r="L17" s="37"/>
      <c r="M17" s="37"/>
      <c r="N17" s="47"/>
    </row>
    <row r="18" spans="1:14" s="3" customFormat="1" ht="16.5" customHeight="1">
      <c r="A18" s="45">
        <v>8</v>
      </c>
      <c r="B18" s="46" t="s">
        <v>41</v>
      </c>
      <c r="C18" s="37">
        <v>1</v>
      </c>
      <c r="D18" s="37">
        <v>15</v>
      </c>
      <c r="E18" s="37">
        <v>14</v>
      </c>
      <c r="F18" s="37">
        <v>0</v>
      </c>
      <c r="G18" s="37">
        <v>1</v>
      </c>
      <c r="H18" s="37">
        <v>15</v>
      </c>
      <c r="I18" s="37"/>
      <c r="J18" s="37"/>
      <c r="K18" s="37" t="s">
        <v>6</v>
      </c>
      <c r="L18" s="37"/>
      <c r="M18" s="37"/>
      <c r="N18" s="47"/>
    </row>
    <row r="19" spans="1:14" s="3" customFormat="1" ht="25.5">
      <c r="A19" s="45">
        <v>9</v>
      </c>
      <c r="B19" s="46" t="s">
        <v>42</v>
      </c>
      <c r="C19" s="37">
        <v>3</v>
      </c>
      <c r="D19" s="37">
        <v>60</v>
      </c>
      <c r="E19" s="37">
        <v>28</v>
      </c>
      <c r="F19" s="37">
        <v>28</v>
      </c>
      <c r="G19" s="37">
        <v>2</v>
      </c>
      <c r="H19" s="37">
        <v>60</v>
      </c>
      <c r="I19" s="37"/>
      <c r="J19" s="37"/>
      <c r="K19" s="37" t="s">
        <v>6</v>
      </c>
      <c r="L19" s="37"/>
      <c r="M19" s="37"/>
      <c r="N19" s="47"/>
    </row>
    <row r="20" spans="1:14" s="4" customFormat="1" ht="16.5" customHeight="1">
      <c r="A20" s="45">
        <v>10</v>
      </c>
      <c r="B20" s="46" t="s">
        <v>20</v>
      </c>
      <c r="C20" s="37">
        <v>2</v>
      </c>
      <c r="D20" s="37">
        <v>30</v>
      </c>
      <c r="E20" s="37">
        <v>28</v>
      </c>
      <c r="F20" s="37">
        <v>0</v>
      </c>
      <c r="G20" s="37">
        <v>2</v>
      </c>
      <c r="H20" s="37">
        <v>30</v>
      </c>
      <c r="I20" s="37"/>
      <c r="J20" s="37"/>
      <c r="K20" s="37" t="s">
        <v>6</v>
      </c>
      <c r="L20" s="37"/>
      <c r="M20" s="37"/>
      <c r="N20" s="47"/>
    </row>
    <row r="21" spans="1:14" s="4" customFormat="1" ht="16.5" customHeight="1">
      <c r="A21" s="45">
        <v>11</v>
      </c>
      <c r="B21" s="46" t="s">
        <v>21</v>
      </c>
      <c r="C21" s="37">
        <v>3</v>
      </c>
      <c r="D21" s="37">
        <v>60</v>
      </c>
      <c r="E21" s="37">
        <v>30</v>
      </c>
      <c r="F21" s="37">
        <v>28</v>
      </c>
      <c r="G21" s="37">
        <v>2</v>
      </c>
      <c r="H21" s="37"/>
      <c r="I21" s="37">
        <v>60</v>
      </c>
      <c r="J21" s="37"/>
      <c r="K21" s="37"/>
      <c r="L21" s="37" t="s">
        <v>6</v>
      </c>
      <c r="M21" s="37"/>
      <c r="N21" s="47"/>
    </row>
    <row r="22" spans="1:14" s="4" customFormat="1" ht="16.5" customHeight="1">
      <c r="A22" s="45">
        <v>12</v>
      </c>
      <c r="B22" s="46" t="s">
        <v>22</v>
      </c>
      <c r="C22" s="37">
        <v>2</v>
      </c>
      <c r="D22" s="37">
        <v>30</v>
      </c>
      <c r="E22" s="37">
        <v>28</v>
      </c>
      <c r="F22" s="37">
        <v>0</v>
      </c>
      <c r="G22" s="37">
        <v>2</v>
      </c>
      <c r="H22" s="37">
        <v>30</v>
      </c>
      <c r="I22" s="37"/>
      <c r="J22" s="37"/>
      <c r="K22" s="37" t="s">
        <v>6</v>
      </c>
      <c r="L22" s="37"/>
      <c r="M22" s="37"/>
      <c r="N22" s="47"/>
    </row>
    <row r="23" spans="1:14" s="4" customFormat="1" ht="16.5" customHeight="1">
      <c r="A23" s="42" t="s">
        <v>43</v>
      </c>
      <c r="B23" s="48" t="s">
        <v>44</v>
      </c>
      <c r="C23" s="38">
        <f>SUM(C24:C35)</f>
        <v>25</v>
      </c>
      <c r="D23" s="38">
        <f aca="true" t="shared" si="4" ref="D23:J23">SUM(D24:D35)</f>
        <v>520</v>
      </c>
      <c r="E23" s="38">
        <f t="shared" si="4"/>
        <v>260</v>
      </c>
      <c r="F23" s="38">
        <f t="shared" si="4"/>
        <v>239</v>
      </c>
      <c r="G23" s="38">
        <f t="shared" si="4"/>
        <v>21</v>
      </c>
      <c r="H23" s="38">
        <f t="shared" si="4"/>
        <v>75</v>
      </c>
      <c r="I23" s="38">
        <f t="shared" si="4"/>
        <v>385</v>
      </c>
      <c r="J23" s="38">
        <f t="shared" si="4"/>
        <v>60</v>
      </c>
      <c r="K23" s="38"/>
      <c r="L23" s="38"/>
      <c r="M23" s="38"/>
      <c r="N23" s="44"/>
    </row>
    <row r="24" spans="1:14" s="4" customFormat="1" ht="16.5" customHeight="1">
      <c r="A24" s="45">
        <v>13</v>
      </c>
      <c r="B24" s="46" t="s">
        <v>45</v>
      </c>
      <c r="C24" s="37">
        <v>2</v>
      </c>
      <c r="D24" s="37">
        <v>30</v>
      </c>
      <c r="E24" s="37">
        <v>28</v>
      </c>
      <c r="F24" s="37">
        <v>0</v>
      </c>
      <c r="G24" s="37">
        <v>2</v>
      </c>
      <c r="H24" s="37">
        <v>30</v>
      </c>
      <c r="I24" s="37"/>
      <c r="J24" s="37"/>
      <c r="K24" s="37" t="s">
        <v>6</v>
      </c>
      <c r="L24" s="37"/>
      <c r="M24" s="37"/>
      <c r="N24" s="47"/>
    </row>
    <row r="25" spans="1:14" s="4" customFormat="1" ht="16.5" customHeight="1">
      <c r="A25" s="45">
        <v>14</v>
      </c>
      <c r="B25" s="46" t="s">
        <v>46</v>
      </c>
      <c r="C25" s="37">
        <v>2</v>
      </c>
      <c r="D25" s="37">
        <v>45</v>
      </c>
      <c r="E25" s="37">
        <v>15</v>
      </c>
      <c r="F25" s="37">
        <v>30</v>
      </c>
      <c r="G25" s="37">
        <v>0</v>
      </c>
      <c r="H25" s="37">
        <v>45</v>
      </c>
      <c r="I25" s="37"/>
      <c r="J25" s="37"/>
      <c r="K25" s="37" t="s">
        <v>6</v>
      </c>
      <c r="L25" s="37"/>
      <c r="M25" s="37"/>
      <c r="N25" s="47"/>
    </row>
    <row r="26" spans="1:14" s="4" customFormat="1" ht="16.5" customHeight="1">
      <c r="A26" s="45">
        <v>15</v>
      </c>
      <c r="B26" s="46" t="s">
        <v>23</v>
      </c>
      <c r="C26" s="37">
        <v>2</v>
      </c>
      <c r="D26" s="37">
        <v>30</v>
      </c>
      <c r="E26" s="37">
        <v>28</v>
      </c>
      <c r="F26" s="37">
        <v>0</v>
      </c>
      <c r="G26" s="37">
        <v>2</v>
      </c>
      <c r="H26" s="37"/>
      <c r="I26" s="37">
        <v>30</v>
      </c>
      <c r="J26" s="37"/>
      <c r="K26" s="37"/>
      <c r="L26" s="37" t="s">
        <v>6</v>
      </c>
      <c r="M26" s="37"/>
      <c r="N26" s="47"/>
    </row>
    <row r="27" spans="1:14" s="4" customFormat="1" ht="16.5" customHeight="1">
      <c r="A27" s="45">
        <v>16</v>
      </c>
      <c r="B27" s="46" t="s">
        <v>126</v>
      </c>
      <c r="C27" s="37">
        <v>3</v>
      </c>
      <c r="D27" s="37">
        <v>60</v>
      </c>
      <c r="E27" s="37">
        <v>30</v>
      </c>
      <c r="F27" s="37">
        <v>28</v>
      </c>
      <c r="G27" s="37">
        <v>2</v>
      </c>
      <c r="H27" s="46"/>
      <c r="I27" s="37">
        <v>60</v>
      </c>
      <c r="J27" s="37"/>
      <c r="K27" s="37"/>
      <c r="L27" s="37" t="s">
        <v>6</v>
      </c>
      <c r="M27" s="37"/>
      <c r="N27" s="47"/>
    </row>
    <row r="28" spans="1:14" s="4" customFormat="1" ht="16.5" customHeight="1">
      <c r="A28" s="45">
        <v>17</v>
      </c>
      <c r="B28" s="46" t="s">
        <v>31</v>
      </c>
      <c r="C28" s="37">
        <v>3</v>
      </c>
      <c r="D28" s="37">
        <v>60</v>
      </c>
      <c r="E28" s="37">
        <v>30</v>
      </c>
      <c r="F28" s="37">
        <v>28</v>
      </c>
      <c r="G28" s="37">
        <v>2</v>
      </c>
      <c r="H28" s="37"/>
      <c r="I28" s="37">
        <v>60</v>
      </c>
      <c r="J28" s="37"/>
      <c r="K28" s="37"/>
      <c r="L28" s="37" t="s">
        <v>6</v>
      </c>
      <c r="M28" s="37"/>
      <c r="N28" s="47"/>
    </row>
    <row r="29" spans="1:14" s="4" customFormat="1" ht="16.5" customHeight="1">
      <c r="A29" s="45">
        <v>18</v>
      </c>
      <c r="B29" s="46" t="s">
        <v>103</v>
      </c>
      <c r="C29" s="37">
        <v>2</v>
      </c>
      <c r="D29" s="37">
        <v>45</v>
      </c>
      <c r="E29" s="37">
        <v>15</v>
      </c>
      <c r="F29" s="37">
        <v>28</v>
      </c>
      <c r="G29" s="37">
        <v>2</v>
      </c>
      <c r="H29" s="37"/>
      <c r="I29" s="37">
        <v>45</v>
      </c>
      <c r="J29" s="37"/>
      <c r="K29" s="37" t="s">
        <v>2</v>
      </c>
      <c r="L29" s="37" t="s">
        <v>6</v>
      </c>
      <c r="M29" s="37"/>
      <c r="N29" s="47"/>
    </row>
    <row r="30" spans="1:14" s="4" customFormat="1" ht="16.5" customHeight="1">
      <c r="A30" s="45">
        <v>19</v>
      </c>
      <c r="B30" s="46" t="s">
        <v>32</v>
      </c>
      <c r="C30" s="37">
        <v>2</v>
      </c>
      <c r="D30" s="37">
        <v>45</v>
      </c>
      <c r="E30" s="37">
        <v>15</v>
      </c>
      <c r="F30" s="37">
        <v>28</v>
      </c>
      <c r="G30" s="37">
        <v>2</v>
      </c>
      <c r="H30" s="37"/>
      <c r="I30" s="37">
        <v>45</v>
      </c>
      <c r="J30" s="37"/>
      <c r="K30" s="37"/>
      <c r="L30" s="37" t="s">
        <v>6</v>
      </c>
      <c r="M30" s="37"/>
      <c r="N30" s="47"/>
    </row>
    <row r="31" spans="1:14" s="4" customFormat="1" ht="16.5" customHeight="1">
      <c r="A31" s="45">
        <v>20</v>
      </c>
      <c r="B31" s="46" t="s">
        <v>24</v>
      </c>
      <c r="C31" s="37">
        <v>2</v>
      </c>
      <c r="D31" s="37">
        <v>30</v>
      </c>
      <c r="E31" s="37">
        <v>28</v>
      </c>
      <c r="F31" s="37">
        <v>0</v>
      </c>
      <c r="G31" s="37">
        <v>2</v>
      </c>
      <c r="H31" s="37"/>
      <c r="I31" s="37">
        <v>30</v>
      </c>
      <c r="J31" s="37"/>
      <c r="K31" s="37"/>
      <c r="L31" s="37" t="s">
        <v>6</v>
      </c>
      <c r="M31" s="37"/>
      <c r="N31" s="47"/>
    </row>
    <row r="32" spans="1:14" s="4" customFormat="1" ht="16.5" customHeight="1">
      <c r="A32" s="45">
        <v>21</v>
      </c>
      <c r="B32" s="46" t="s">
        <v>25</v>
      </c>
      <c r="C32" s="37">
        <v>3</v>
      </c>
      <c r="D32" s="37">
        <v>115</v>
      </c>
      <c r="E32" s="37">
        <v>15</v>
      </c>
      <c r="F32" s="37">
        <v>97</v>
      </c>
      <c r="G32" s="37">
        <v>3</v>
      </c>
      <c r="H32" s="37"/>
      <c r="I32" s="37">
        <v>115</v>
      </c>
      <c r="J32" s="37"/>
      <c r="K32" s="37"/>
      <c r="L32" s="37" t="s">
        <v>6</v>
      </c>
      <c r="M32" s="37"/>
      <c r="N32" s="47"/>
    </row>
    <row r="33" spans="1:14" s="4" customFormat="1" ht="16.5" customHeight="1">
      <c r="A33" s="45">
        <v>22</v>
      </c>
      <c r="B33" s="46" t="s">
        <v>101</v>
      </c>
      <c r="C33" s="37">
        <v>1</v>
      </c>
      <c r="D33" s="37">
        <v>15</v>
      </c>
      <c r="E33" s="37">
        <v>14</v>
      </c>
      <c r="F33" s="37">
        <v>0</v>
      </c>
      <c r="G33" s="37">
        <v>1</v>
      </c>
      <c r="H33" s="37"/>
      <c r="I33" s="37"/>
      <c r="J33" s="37">
        <v>15</v>
      </c>
      <c r="K33" s="37"/>
      <c r="L33" s="37"/>
      <c r="M33" s="37" t="s">
        <v>6</v>
      </c>
      <c r="N33" s="37"/>
    </row>
    <row r="34" spans="1:14" s="4" customFormat="1" ht="16.5" customHeight="1">
      <c r="A34" s="45">
        <v>23</v>
      </c>
      <c r="B34" s="46" t="s">
        <v>48</v>
      </c>
      <c r="C34" s="37">
        <v>2</v>
      </c>
      <c r="D34" s="37">
        <v>30</v>
      </c>
      <c r="E34" s="37">
        <v>28</v>
      </c>
      <c r="F34" s="37">
        <v>0</v>
      </c>
      <c r="G34" s="37">
        <v>2</v>
      </c>
      <c r="H34" s="37"/>
      <c r="I34" s="37"/>
      <c r="J34" s="37">
        <v>30</v>
      </c>
      <c r="K34" s="37"/>
      <c r="L34" s="37"/>
      <c r="M34" s="37" t="s">
        <v>6</v>
      </c>
      <c r="N34" s="37"/>
    </row>
    <row r="35" spans="1:14" s="4" customFormat="1" ht="16.5" customHeight="1">
      <c r="A35" s="45">
        <v>24</v>
      </c>
      <c r="B35" s="46" t="s">
        <v>125</v>
      </c>
      <c r="C35" s="37">
        <v>1</v>
      </c>
      <c r="D35" s="37">
        <v>15</v>
      </c>
      <c r="E35" s="37">
        <v>14</v>
      </c>
      <c r="F35" s="37">
        <v>0</v>
      </c>
      <c r="G35" s="37">
        <v>1</v>
      </c>
      <c r="H35" s="37"/>
      <c r="I35" s="37"/>
      <c r="J35" s="37">
        <v>15</v>
      </c>
      <c r="K35" s="37"/>
      <c r="L35" s="37"/>
      <c r="M35" s="37" t="s">
        <v>6</v>
      </c>
      <c r="N35" s="37"/>
    </row>
    <row r="36" spans="1:14" s="4" customFormat="1" ht="25.5">
      <c r="A36" s="42" t="s">
        <v>7</v>
      </c>
      <c r="B36" s="50" t="s">
        <v>98</v>
      </c>
      <c r="C36" s="38">
        <f>C37</f>
        <v>5</v>
      </c>
      <c r="D36" s="38">
        <f aca="true" t="shared" si="5" ref="D36:J36">D37</f>
        <v>225</v>
      </c>
      <c r="E36" s="38">
        <f t="shared" si="5"/>
        <v>0</v>
      </c>
      <c r="F36" s="38">
        <f t="shared" si="5"/>
        <v>225</v>
      </c>
      <c r="G36" s="38">
        <f t="shared" si="5"/>
        <v>0</v>
      </c>
      <c r="H36" s="38">
        <f t="shared" si="5"/>
        <v>0</v>
      </c>
      <c r="I36" s="38">
        <f t="shared" si="5"/>
        <v>0</v>
      </c>
      <c r="J36" s="38">
        <f t="shared" si="5"/>
        <v>225</v>
      </c>
      <c r="K36" s="38"/>
      <c r="L36" s="38"/>
      <c r="M36" s="44"/>
      <c r="N36" s="44"/>
    </row>
    <row r="37" spans="1:14" s="3" customFormat="1" ht="16.5" customHeight="1">
      <c r="A37" s="45">
        <v>25</v>
      </c>
      <c r="B37" s="55" t="s">
        <v>15</v>
      </c>
      <c r="C37" s="37">
        <v>5</v>
      </c>
      <c r="D37" s="37">
        <v>225</v>
      </c>
      <c r="E37" s="37">
        <v>0</v>
      </c>
      <c r="F37" s="37">
        <v>225</v>
      </c>
      <c r="G37" s="37">
        <v>0</v>
      </c>
      <c r="H37" s="46"/>
      <c r="I37" s="46"/>
      <c r="J37" s="37">
        <v>225</v>
      </c>
      <c r="K37" s="37"/>
      <c r="L37" s="37"/>
      <c r="M37" s="37" t="s">
        <v>16</v>
      </c>
      <c r="N37" s="37"/>
    </row>
    <row r="38" spans="1:14" s="4" customFormat="1" ht="16.5" customHeight="1">
      <c r="A38" s="42" t="s">
        <v>29</v>
      </c>
      <c r="B38" s="56" t="s">
        <v>50</v>
      </c>
      <c r="C38" s="38">
        <f>C39+C40+C41</f>
        <v>5</v>
      </c>
      <c r="D38" s="38">
        <f aca="true" t="shared" si="6" ref="D38:J38">D39+D40+D41</f>
        <v>120</v>
      </c>
      <c r="E38" s="38">
        <f t="shared" si="6"/>
        <v>28</v>
      </c>
      <c r="F38" s="38">
        <f t="shared" si="6"/>
        <v>87</v>
      </c>
      <c r="G38" s="38">
        <f t="shared" si="6"/>
        <v>5</v>
      </c>
      <c r="H38" s="38">
        <f t="shared" si="6"/>
        <v>0</v>
      </c>
      <c r="I38" s="38">
        <f t="shared" si="6"/>
        <v>0</v>
      </c>
      <c r="J38" s="38">
        <f t="shared" si="6"/>
        <v>120</v>
      </c>
      <c r="K38" s="38"/>
      <c r="L38" s="38"/>
      <c r="M38" s="44"/>
      <c r="N38" s="44"/>
    </row>
    <row r="39" spans="1:14" s="3" customFormat="1" ht="16.5" customHeight="1">
      <c r="A39" s="45">
        <v>26</v>
      </c>
      <c r="B39" s="46" t="s">
        <v>51</v>
      </c>
      <c r="C39" s="37">
        <v>2</v>
      </c>
      <c r="D39" s="37">
        <v>45</v>
      </c>
      <c r="E39" s="45">
        <v>14</v>
      </c>
      <c r="F39" s="37">
        <v>29</v>
      </c>
      <c r="G39" s="37">
        <v>2</v>
      </c>
      <c r="H39" s="45"/>
      <c r="I39" s="46"/>
      <c r="J39" s="37">
        <v>45</v>
      </c>
      <c r="K39" s="37"/>
      <c r="L39" s="37"/>
      <c r="M39" s="37" t="s">
        <v>6</v>
      </c>
      <c r="N39" s="37"/>
    </row>
    <row r="40" spans="1:14" s="3" customFormat="1" ht="16.5" customHeight="1">
      <c r="A40" s="45">
        <v>27</v>
      </c>
      <c r="B40" s="46" t="s">
        <v>52</v>
      </c>
      <c r="C40" s="37">
        <v>2</v>
      </c>
      <c r="D40" s="37">
        <v>45</v>
      </c>
      <c r="E40" s="45">
        <v>14</v>
      </c>
      <c r="F40" s="37">
        <v>29</v>
      </c>
      <c r="G40" s="37">
        <v>2</v>
      </c>
      <c r="H40" s="45"/>
      <c r="I40" s="46"/>
      <c r="J40" s="37">
        <v>45</v>
      </c>
      <c r="K40" s="37"/>
      <c r="L40" s="37"/>
      <c r="M40" s="37" t="s">
        <v>6</v>
      </c>
      <c r="N40" s="37"/>
    </row>
    <row r="41" spans="1:14" s="3" customFormat="1" ht="16.5" customHeight="1">
      <c r="A41" s="45">
        <v>28</v>
      </c>
      <c r="B41" s="46" t="s">
        <v>53</v>
      </c>
      <c r="C41" s="37">
        <v>1</v>
      </c>
      <c r="D41" s="37">
        <v>30</v>
      </c>
      <c r="E41" s="45">
        <v>0</v>
      </c>
      <c r="F41" s="37">
        <v>29</v>
      </c>
      <c r="G41" s="37">
        <v>1</v>
      </c>
      <c r="H41" s="45"/>
      <c r="I41" s="46"/>
      <c r="J41" s="37">
        <v>30</v>
      </c>
      <c r="K41" s="37"/>
      <c r="L41" s="37"/>
      <c r="M41" s="37" t="s">
        <v>6</v>
      </c>
      <c r="N41" s="37"/>
    </row>
    <row r="42" spans="1:14" s="4" customFormat="1" ht="16.5" customHeight="1">
      <c r="A42" s="83" t="s">
        <v>3</v>
      </c>
      <c r="B42" s="83"/>
      <c r="C42" s="38">
        <f aca="true" t="shared" si="7" ref="C42:J42">C38+C36+C15+C8</f>
        <v>56</v>
      </c>
      <c r="D42" s="38">
        <f t="shared" si="7"/>
        <v>1270</v>
      </c>
      <c r="E42" s="38">
        <f t="shared" si="7"/>
        <v>518</v>
      </c>
      <c r="F42" s="38">
        <f t="shared" si="7"/>
        <v>703</v>
      </c>
      <c r="G42" s="38">
        <f t="shared" si="7"/>
        <v>46</v>
      </c>
      <c r="H42" s="38">
        <f t="shared" si="7"/>
        <v>420</v>
      </c>
      <c r="I42" s="38">
        <f t="shared" si="7"/>
        <v>445</v>
      </c>
      <c r="J42" s="38">
        <f t="shared" si="7"/>
        <v>405</v>
      </c>
      <c r="K42" s="44"/>
      <c r="L42" s="44"/>
      <c r="M42" s="44"/>
      <c r="N42" s="44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</sheetData>
  <sheetProtection/>
  <mergeCells count="10">
    <mergeCell ref="A5:N5"/>
    <mergeCell ref="A2:N2"/>
    <mergeCell ref="A3:N3"/>
    <mergeCell ref="A42:B42"/>
    <mergeCell ref="A6:A7"/>
    <mergeCell ref="B6:B7"/>
    <mergeCell ref="C6:C7"/>
    <mergeCell ref="D6:G6"/>
    <mergeCell ref="K6:M6"/>
    <mergeCell ref="N6:N7"/>
  </mergeCells>
  <printOptions horizontalCentered="1"/>
  <pageMargins left="0.6" right="0.5" top="0.5" bottom="0.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="120" zoomScaleNormal="120" zoomScaleSheetLayoutView="80" workbookViewId="0" topLeftCell="A16">
      <selection activeCell="Q38" sqref="Q38"/>
    </sheetView>
  </sheetViews>
  <sheetFormatPr defaultColWidth="9.140625" defaultRowHeight="12.75"/>
  <cols>
    <col min="1" max="1" width="3.7109375" style="23" customWidth="1"/>
    <col min="2" max="2" width="28.5742187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2" width="3.57421875" style="5" bestFit="1" customWidth="1"/>
    <col min="13" max="13" width="4.140625" style="5" bestFit="1" customWidth="1"/>
    <col min="14" max="14" width="3.8515625" style="5" customWidth="1"/>
    <col min="15" max="16384" width="9.140625" style="5" customWidth="1"/>
  </cols>
  <sheetData>
    <row r="1" ht="15" customHeight="1">
      <c r="A1" s="54" t="s">
        <v>176</v>
      </c>
    </row>
    <row r="2" spans="1:14" s="15" customFormat="1" ht="20.25">
      <c r="A2" s="93" t="s">
        <v>200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5" customFormat="1" ht="20.25">
      <c r="A3" s="93" t="s">
        <v>75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2.75">
      <c r="A4" s="4" t="s">
        <v>183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16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25" t="s">
        <v>10</v>
      </c>
      <c r="I6" s="26" t="s">
        <v>11</v>
      </c>
      <c r="J6" s="26" t="s">
        <v>12</v>
      </c>
      <c r="K6" s="86" t="s">
        <v>0</v>
      </c>
      <c r="L6" s="87"/>
      <c r="M6" s="88"/>
      <c r="N6" s="84" t="s">
        <v>1</v>
      </c>
    </row>
    <row r="7" spans="1:14" s="16" customFormat="1" ht="48">
      <c r="A7" s="85"/>
      <c r="B7" s="85"/>
      <c r="C7" s="85"/>
      <c r="D7" s="26" t="s">
        <v>3</v>
      </c>
      <c r="E7" s="26" t="s">
        <v>4</v>
      </c>
      <c r="F7" s="26" t="s">
        <v>5</v>
      </c>
      <c r="G7" s="26" t="s">
        <v>97</v>
      </c>
      <c r="H7" s="35" t="s">
        <v>217</v>
      </c>
      <c r="I7" s="35" t="s">
        <v>218</v>
      </c>
      <c r="J7" s="35" t="s">
        <v>219</v>
      </c>
      <c r="K7" s="26" t="s">
        <v>13</v>
      </c>
      <c r="L7" s="26" t="s">
        <v>14</v>
      </c>
      <c r="M7" s="26" t="s">
        <v>7</v>
      </c>
      <c r="N7" s="85"/>
    </row>
    <row r="8" spans="1:14" s="4" customFormat="1" ht="21.75" customHeight="1">
      <c r="A8" s="41" t="s">
        <v>13</v>
      </c>
      <c r="B8" s="10" t="s">
        <v>37</v>
      </c>
      <c r="C8" s="53">
        <f aca="true" t="shared" si="0" ref="C8:J8">SUM(C9:C14)</f>
        <v>8</v>
      </c>
      <c r="D8" s="53">
        <f t="shared" si="0"/>
        <v>180</v>
      </c>
      <c r="E8" s="53">
        <f t="shared" si="0"/>
        <v>73</v>
      </c>
      <c r="F8" s="53">
        <f t="shared" si="0"/>
        <v>96</v>
      </c>
      <c r="G8" s="53">
        <f t="shared" si="0"/>
        <v>10</v>
      </c>
      <c r="H8" s="53">
        <f t="shared" si="0"/>
        <v>180</v>
      </c>
      <c r="I8" s="53">
        <f t="shared" si="0"/>
        <v>0</v>
      </c>
      <c r="J8" s="53">
        <f t="shared" si="0"/>
        <v>0</v>
      </c>
      <c r="K8" s="53"/>
      <c r="L8" s="53"/>
      <c r="M8" s="53"/>
      <c r="N8" s="53"/>
    </row>
    <row r="9" spans="1:14" s="4" customFormat="1" ht="21.75" customHeight="1">
      <c r="A9" s="11">
        <v>1</v>
      </c>
      <c r="B9" s="33" t="s">
        <v>79</v>
      </c>
      <c r="C9" s="8">
        <v>2</v>
      </c>
      <c r="D9" s="8">
        <v>45</v>
      </c>
      <c r="E9" s="8">
        <v>26</v>
      </c>
      <c r="F9" s="8">
        <v>16</v>
      </c>
      <c r="G9" s="8">
        <v>3</v>
      </c>
      <c r="H9" s="8">
        <f aca="true" t="shared" si="1" ref="H9:H14">D9</f>
        <v>45</v>
      </c>
      <c r="I9" s="8"/>
      <c r="J9" s="8"/>
      <c r="K9" s="8" t="s">
        <v>6</v>
      </c>
      <c r="L9" s="8"/>
      <c r="M9" s="8"/>
      <c r="N9" s="6"/>
    </row>
    <row r="10" spans="1:14" s="4" customFormat="1" ht="21.75" customHeight="1">
      <c r="A10" s="11">
        <v>2</v>
      </c>
      <c r="B10" s="33" t="s">
        <v>163</v>
      </c>
      <c r="C10" s="8">
        <v>1</v>
      </c>
      <c r="D10" s="8">
        <v>30</v>
      </c>
      <c r="E10" s="8">
        <v>10</v>
      </c>
      <c r="F10" s="8">
        <v>19</v>
      </c>
      <c r="G10" s="8">
        <v>1</v>
      </c>
      <c r="H10" s="8">
        <f t="shared" si="1"/>
        <v>30</v>
      </c>
      <c r="I10" s="8"/>
      <c r="J10" s="8"/>
      <c r="K10" s="8" t="s">
        <v>6</v>
      </c>
      <c r="L10" s="8"/>
      <c r="M10" s="8"/>
      <c r="N10" s="6"/>
    </row>
    <row r="11" spans="1:14" s="4" customFormat="1" ht="21.75" customHeight="1">
      <c r="A11" s="11">
        <v>3</v>
      </c>
      <c r="B11" s="33" t="s">
        <v>152</v>
      </c>
      <c r="C11" s="8">
        <v>1</v>
      </c>
      <c r="D11" s="8">
        <v>15</v>
      </c>
      <c r="E11" s="8">
        <v>9</v>
      </c>
      <c r="F11" s="8">
        <v>5</v>
      </c>
      <c r="G11" s="8">
        <v>1</v>
      </c>
      <c r="H11" s="8">
        <f t="shared" si="1"/>
        <v>15</v>
      </c>
      <c r="I11" s="8"/>
      <c r="J11" s="8"/>
      <c r="K11" s="8" t="s">
        <v>6</v>
      </c>
      <c r="L11" s="8"/>
      <c r="M11" s="8"/>
      <c r="N11" s="6"/>
    </row>
    <row r="12" spans="1:14" s="4" customFormat="1" ht="21.75" customHeight="1">
      <c r="A12" s="11">
        <v>4</v>
      </c>
      <c r="B12" s="33" t="s">
        <v>153</v>
      </c>
      <c r="C12" s="8">
        <v>1</v>
      </c>
      <c r="D12" s="8">
        <v>30</v>
      </c>
      <c r="E12" s="8">
        <v>1</v>
      </c>
      <c r="F12" s="8">
        <v>26</v>
      </c>
      <c r="G12" s="8">
        <v>2</v>
      </c>
      <c r="H12" s="8">
        <f t="shared" si="1"/>
        <v>30</v>
      </c>
      <c r="I12" s="8"/>
      <c r="J12" s="8"/>
      <c r="K12" s="8" t="s">
        <v>6</v>
      </c>
      <c r="L12" s="8"/>
      <c r="M12" s="8"/>
      <c r="N12" s="6"/>
    </row>
    <row r="13" spans="1:14" s="4" customFormat="1" ht="21.75" customHeight="1">
      <c r="A13" s="11">
        <v>5</v>
      </c>
      <c r="B13" s="33" t="s">
        <v>9</v>
      </c>
      <c r="C13" s="8">
        <v>2</v>
      </c>
      <c r="D13" s="8">
        <v>30</v>
      </c>
      <c r="E13" s="8">
        <v>12</v>
      </c>
      <c r="F13" s="8">
        <v>16</v>
      </c>
      <c r="G13" s="8">
        <v>2</v>
      </c>
      <c r="H13" s="8">
        <f t="shared" si="1"/>
        <v>30</v>
      </c>
      <c r="I13" s="8"/>
      <c r="J13" s="8" t="s">
        <v>2</v>
      </c>
      <c r="K13" s="8" t="s">
        <v>6</v>
      </c>
      <c r="L13" s="8"/>
      <c r="M13" s="8"/>
      <c r="N13" s="6"/>
    </row>
    <row r="14" spans="1:14" s="4" customFormat="1" ht="21.75" customHeight="1">
      <c r="A14" s="11">
        <v>6</v>
      </c>
      <c r="B14" s="33" t="s">
        <v>162</v>
      </c>
      <c r="C14" s="8">
        <v>1</v>
      </c>
      <c r="D14" s="8">
        <v>30</v>
      </c>
      <c r="E14" s="8">
        <v>15</v>
      </c>
      <c r="F14" s="8">
        <v>14</v>
      </c>
      <c r="G14" s="8">
        <v>1</v>
      </c>
      <c r="H14" s="8">
        <f t="shared" si="1"/>
        <v>30</v>
      </c>
      <c r="I14" s="8"/>
      <c r="J14" s="8"/>
      <c r="K14" s="8" t="s">
        <v>6</v>
      </c>
      <c r="L14" s="8"/>
      <c r="M14" s="8"/>
      <c r="N14" s="6"/>
    </row>
    <row r="15" spans="1:14" s="3" customFormat="1" ht="21.75" customHeight="1">
      <c r="A15" s="41" t="s">
        <v>14</v>
      </c>
      <c r="B15" s="39" t="s">
        <v>70</v>
      </c>
      <c r="C15" s="1">
        <f aca="true" t="shared" si="2" ref="C15:J15">SUM(C16:C26)</f>
        <v>22</v>
      </c>
      <c r="D15" s="1">
        <f t="shared" si="2"/>
        <v>450</v>
      </c>
      <c r="E15" s="1">
        <f t="shared" si="2"/>
        <v>204</v>
      </c>
      <c r="F15" s="1">
        <f t="shared" si="2"/>
        <v>220</v>
      </c>
      <c r="G15" s="1">
        <f t="shared" si="2"/>
        <v>26</v>
      </c>
      <c r="H15" s="1">
        <f t="shared" si="2"/>
        <v>210</v>
      </c>
      <c r="I15" s="1">
        <f t="shared" si="2"/>
        <v>180</v>
      </c>
      <c r="J15" s="1">
        <f t="shared" si="2"/>
        <v>60</v>
      </c>
      <c r="K15" s="53"/>
      <c r="L15" s="53"/>
      <c r="M15" s="53"/>
      <c r="N15" s="9"/>
    </row>
    <row r="16" spans="1:14" s="3" customFormat="1" ht="21.75" customHeight="1">
      <c r="A16" s="17">
        <v>7</v>
      </c>
      <c r="B16" s="7" t="s">
        <v>82</v>
      </c>
      <c r="C16" s="8">
        <v>2</v>
      </c>
      <c r="D16" s="8">
        <v>30</v>
      </c>
      <c r="E16" s="8">
        <v>29</v>
      </c>
      <c r="F16" s="8">
        <v>0</v>
      </c>
      <c r="G16" s="8">
        <v>1</v>
      </c>
      <c r="H16" s="8">
        <v>30</v>
      </c>
      <c r="I16" s="8"/>
      <c r="J16" s="8"/>
      <c r="K16" s="8" t="s">
        <v>6</v>
      </c>
      <c r="L16" s="8"/>
      <c r="M16" s="8"/>
      <c r="N16" s="11"/>
    </row>
    <row r="17" spans="1:14" s="3" customFormat="1" ht="21.75" customHeight="1">
      <c r="A17" s="17">
        <v>8</v>
      </c>
      <c r="B17" s="7" t="s">
        <v>83</v>
      </c>
      <c r="C17" s="8">
        <v>2</v>
      </c>
      <c r="D17" s="8">
        <v>30</v>
      </c>
      <c r="E17" s="8">
        <v>29</v>
      </c>
      <c r="F17" s="8">
        <v>0</v>
      </c>
      <c r="G17" s="8">
        <v>1</v>
      </c>
      <c r="H17" s="8"/>
      <c r="I17" s="8">
        <v>30</v>
      </c>
      <c r="J17" s="53"/>
      <c r="K17" s="8"/>
      <c r="L17" s="8" t="s">
        <v>6</v>
      </c>
      <c r="M17" s="8"/>
      <c r="N17" s="11"/>
    </row>
    <row r="18" spans="1:14" s="3" customFormat="1" ht="21.75" customHeight="1">
      <c r="A18" s="17">
        <v>9</v>
      </c>
      <c r="B18" s="7" t="s">
        <v>35</v>
      </c>
      <c r="C18" s="8">
        <v>2</v>
      </c>
      <c r="D18" s="8">
        <v>30</v>
      </c>
      <c r="E18" s="8">
        <v>29</v>
      </c>
      <c r="F18" s="8">
        <v>0</v>
      </c>
      <c r="G18" s="8">
        <v>1</v>
      </c>
      <c r="H18" s="8">
        <v>30</v>
      </c>
      <c r="I18" s="8"/>
      <c r="J18" s="8"/>
      <c r="K18" s="8" t="s">
        <v>6</v>
      </c>
      <c r="L18" s="8"/>
      <c r="M18" s="8"/>
      <c r="N18" s="11"/>
    </row>
    <row r="19" spans="1:14" s="18" customFormat="1" ht="21.75" customHeight="1">
      <c r="A19" s="17">
        <v>10</v>
      </c>
      <c r="B19" s="7" t="s">
        <v>84</v>
      </c>
      <c r="C19" s="8">
        <v>2</v>
      </c>
      <c r="D19" s="8">
        <v>30</v>
      </c>
      <c r="E19" s="8">
        <v>29</v>
      </c>
      <c r="F19" s="8">
        <v>0</v>
      </c>
      <c r="G19" s="8">
        <v>1</v>
      </c>
      <c r="H19" s="8">
        <v>30</v>
      </c>
      <c r="I19" s="8"/>
      <c r="J19" s="8"/>
      <c r="K19" s="8" t="s">
        <v>6</v>
      </c>
      <c r="L19" s="8"/>
      <c r="M19" s="8"/>
      <c r="N19" s="11"/>
    </row>
    <row r="20" spans="1:14" s="18" customFormat="1" ht="21.75" customHeight="1">
      <c r="A20" s="17">
        <v>11</v>
      </c>
      <c r="B20" s="7" t="s">
        <v>85</v>
      </c>
      <c r="C20" s="8">
        <v>2</v>
      </c>
      <c r="D20" s="8">
        <v>30</v>
      </c>
      <c r="E20" s="8">
        <v>29</v>
      </c>
      <c r="F20" s="8">
        <v>0</v>
      </c>
      <c r="G20" s="8">
        <v>1</v>
      </c>
      <c r="H20" s="8"/>
      <c r="I20" s="8">
        <v>30</v>
      </c>
      <c r="J20" s="8"/>
      <c r="K20" s="8"/>
      <c r="L20" s="8" t="s">
        <v>6</v>
      </c>
      <c r="M20" s="8"/>
      <c r="N20" s="11"/>
    </row>
    <row r="21" spans="1:14" s="4" customFormat="1" ht="21.75" customHeight="1">
      <c r="A21" s="17">
        <v>12</v>
      </c>
      <c r="B21" s="33" t="s">
        <v>169</v>
      </c>
      <c r="C21" s="8">
        <v>2</v>
      </c>
      <c r="D21" s="8">
        <v>60</v>
      </c>
      <c r="E21" s="8">
        <v>0</v>
      </c>
      <c r="F21" s="8">
        <v>55</v>
      </c>
      <c r="G21" s="8">
        <v>5</v>
      </c>
      <c r="H21" s="8">
        <v>60</v>
      </c>
      <c r="I21" s="8"/>
      <c r="J21" s="8"/>
      <c r="K21" s="8" t="s">
        <v>6</v>
      </c>
      <c r="L21" s="8"/>
      <c r="M21" s="8"/>
      <c r="N21" s="11"/>
    </row>
    <row r="22" spans="1:14" s="4" customFormat="1" ht="21.75" customHeight="1">
      <c r="A22" s="17">
        <v>13</v>
      </c>
      <c r="B22" s="7" t="s">
        <v>199</v>
      </c>
      <c r="C22" s="8">
        <v>2</v>
      </c>
      <c r="D22" s="8">
        <v>60</v>
      </c>
      <c r="E22" s="8">
        <v>0</v>
      </c>
      <c r="F22" s="8">
        <v>55</v>
      </c>
      <c r="G22" s="8">
        <v>5</v>
      </c>
      <c r="H22" s="8">
        <v>60</v>
      </c>
      <c r="I22" s="8"/>
      <c r="J22" s="8"/>
      <c r="K22" s="8" t="s">
        <v>6</v>
      </c>
      <c r="L22" s="8"/>
      <c r="M22" s="8"/>
      <c r="N22" s="11"/>
    </row>
    <row r="23" spans="1:14" s="4" customFormat="1" ht="21.75" customHeight="1">
      <c r="A23" s="17">
        <v>14</v>
      </c>
      <c r="B23" s="7" t="s">
        <v>168</v>
      </c>
      <c r="C23" s="8">
        <v>2</v>
      </c>
      <c r="D23" s="8">
        <v>60</v>
      </c>
      <c r="E23" s="8">
        <v>0</v>
      </c>
      <c r="F23" s="8">
        <v>55</v>
      </c>
      <c r="G23" s="8">
        <v>5</v>
      </c>
      <c r="H23" s="8"/>
      <c r="I23" s="8">
        <v>60</v>
      </c>
      <c r="J23" s="8"/>
      <c r="K23" s="8"/>
      <c r="L23" s="8" t="s">
        <v>6</v>
      </c>
      <c r="M23" s="8"/>
      <c r="N23" s="11"/>
    </row>
    <row r="24" spans="1:14" s="3" customFormat="1" ht="21.75" customHeight="1">
      <c r="A24" s="17">
        <v>15</v>
      </c>
      <c r="B24" s="7" t="s">
        <v>157</v>
      </c>
      <c r="C24" s="8">
        <v>2</v>
      </c>
      <c r="D24" s="8">
        <v>30</v>
      </c>
      <c r="E24" s="8">
        <v>30</v>
      </c>
      <c r="F24" s="8"/>
      <c r="G24" s="8"/>
      <c r="H24" s="8"/>
      <c r="I24" s="8">
        <v>30</v>
      </c>
      <c r="J24" s="8"/>
      <c r="K24" s="8"/>
      <c r="L24" s="8" t="s">
        <v>6</v>
      </c>
      <c r="M24" s="8"/>
      <c r="N24" s="11"/>
    </row>
    <row r="25" spans="1:14" s="18" customFormat="1" ht="21.75" customHeight="1">
      <c r="A25" s="17">
        <v>16</v>
      </c>
      <c r="B25" s="14" t="s">
        <v>170</v>
      </c>
      <c r="C25" s="8">
        <v>2</v>
      </c>
      <c r="D25" s="8">
        <v>60</v>
      </c>
      <c r="E25" s="8">
        <v>0</v>
      </c>
      <c r="F25" s="8">
        <v>55</v>
      </c>
      <c r="G25" s="8">
        <v>5</v>
      </c>
      <c r="H25" s="8"/>
      <c r="I25" s="8"/>
      <c r="J25" s="11">
        <v>60</v>
      </c>
      <c r="K25" s="8"/>
      <c r="L25" s="8"/>
      <c r="M25" s="8" t="s">
        <v>6</v>
      </c>
      <c r="N25" s="11"/>
    </row>
    <row r="26" spans="1:14" s="19" customFormat="1" ht="21.75" customHeight="1">
      <c r="A26" s="17">
        <v>17</v>
      </c>
      <c r="B26" s="7" t="s">
        <v>28</v>
      </c>
      <c r="C26" s="8">
        <v>2</v>
      </c>
      <c r="D26" s="8">
        <v>30</v>
      </c>
      <c r="E26" s="8">
        <v>29</v>
      </c>
      <c r="F26" s="8">
        <v>0</v>
      </c>
      <c r="G26" s="8">
        <v>1</v>
      </c>
      <c r="H26" s="8"/>
      <c r="I26" s="8">
        <v>30</v>
      </c>
      <c r="J26" s="41"/>
      <c r="K26" s="8"/>
      <c r="L26" s="8" t="s">
        <v>6</v>
      </c>
      <c r="M26" s="8"/>
      <c r="N26" s="11"/>
    </row>
    <row r="27" spans="1:14" s="19" customFormat="1" ht="21.75" customHeight="1">
      <c r="A27" s="41" t="s">
        <v>7</v>
      </c>
      <c r="B27" s="10" t="s">
        <v>89</v>
      </c>
      <c r="C27" s="53">
        <f aca="true" t="shared" si="3" ref="C27:J27">SUM(C28:C29)</f>
        <v>4</v>
      </c>
      <c r="D27" s="53">
        <f t="shared" si="3"/>
        <v>60</v>
      </c>
      <c r="E27" s="53">
        <f t="shared" si="3"/>
        <v>58</v>
      </c>
      <c r="F27" s="53">
        <f t="shared" si="3"/>
        <v>0</v>
      </c>
      <c r="G27" s="53">
        <f t="shared" si="3"/>
        <v>2</v>
      </c>
      <c r="H27" s="53">
        <f t="shared" si="3"/>
        <v>0</v>
      </c>
      <c r="I27" s="53">
        <f t="shared" si="3"/>
        <v>30</v>
      </c>
      <c r="J27" s="53">
        <f t="shared" si="3"/>
        <v>30</v>
      </c>
      <c r="K27" s="53"/>
      <c r="L27" s="53"/>
      <c r="M27" s="53"/>
      <c r="N27" s="53"/>
    </row>
    <row r="28" spans="1:14" s="18" customFormat="1" ht="25.5">
      <c r="A28" s="17">
        <v>18</v>
      </c>
      <c r="B28" s="7" t="s">
        <v>90</v>
      </c>
      <c r="C28" s="8">
        <v>2</v>
      </c>
      <c r="D28" s="8">
        <v>30</v>
      </c>
      <c r="E28" s="8">
        <v>29</v>
      </c>
      <c r="F28" s="8">
        <v>0</v>
      </c>
      <c r="G28" s="8">
        <v>1</v>
      </c>
      <c r="H28" s="8"/>
      <c r="I28" s="8">
        <v>30</v>
      </c>
      <c r="J28" s="8"/>
      <c r="K28" s="8"/>
      <c r="L28" s="8" t="s">
        <v>6</v>
      </c>
      <c r="M28" s="8"/>
      <c r="N28" s="11"/>
    </row>
    <row r="29" spans="1:14" s="19" customFormat="1" ht="21.75" customHeight="1">
      <c r="A29" s="17">
        <v>19</v>
      </c>
      <c r="B29" s="14" t="s">
        <v>91</v>
      </c>
      <c r="C29" s="8">
        <v>2</v>
      </c>
      <c r="D29" s="8">
        <v>30</v>
      </c>
      <c r="E29" s="8">
        <v>29</v>
      </c>
      <c r="F29" s="8">
        <v>0</v>
      </c>
      <c r="G29" s="8">
        <v>1</v>
      </c>
      <c r="H29" s="8"/>
      <c r="I29" s="8"/>
      <c r="J29" s="12">
        <v>30</v>
      </c>
      <c r="K29" s="12"/>
      <c r="L29" s="8"/>
      <c r="M29" s="8" t="s">
        <v>6</v>
      </c>
      <c r="N29" s="20"/>
    </row>
    <row r="30" spans="1:14" s="18" customFormat="1" ht="21.75" customHeight="1">
      <c r="A30" s="41" t="s">
        <v>29</v>
      </c>
      <c r="B30" s="10" t="s">
        <v>15</v>
      </c>
      <c r="C30" s="41">
        <f>C31</f>
        <v>4</v>
      </c>
      <c r="D30" s="41">
        <f aca="true" t="shared" si="4" ref="D30:J30">D31</f>
        <v>120</v>
      </c>
      <c r="E30" s="41">
        <f t="shared" si="4"/>
        <v>0</v>
      </c>
      <c r="F30" s="41">
        <f t="shared" si="4"/>
        <v>120</v>
      </c>
      <c r="G30" s="41">
        <f t="shared" si="4"/>
        <v>0</v>
      </c>
      <c r="H30" s="41">
        <f t="shared" si="4"/>
        <v>0</v>
      </c>
      <c r="I30" s="41">
        <f t="shared" si="4"/>
        <v>0</v>
      </c>
      <c r="J30" s="41">
        <f t="shared" si="4"/>
        <v>120</v>
      </c>
      <c r="K30" s="8"/>
      <c r="L30" s="8"/>
      <c r="M30" s="8"/>
      <c r="N30" s="6"/>
    </row>
    <row r="31" spans="1:15" s="19" customFormat="1" ht="21.75" customHeight="1">
      <c r="A31" s="17">
        <v>20</v>
      </c>
      <c r="B31" s="14" t="s">
        <v>15</v>
      </c>
      <c r="C31" s="12">
        <v>4</v>
      </c>
      <c r="D31" s="12">
        <v>120</v>
      </c>
      <c r="E31" s="12"/>
      <c r="F31" s="12">
        <v>120</v>
      </c>
      <c r="G31" s="12"/>
      <c r="H31" s="12"/>
      <c r="I31" s="12"/>
      <c r="J31" s="12">
        <v>120</v>
      </c>
      <c r="K31" s="12"/>
      <c r="L31" s="12"/>
      <c r="M31" s="12" t="s">
        <v>16</v>
      </c>
      <c r="N31" s="20"/>
      <c r="O31" s="3"/>
    </row>
    <row r="32" spans="1:15" s="19" customFormat="1" ht="21.75" customHeight="1">
      <c r="A32" s="41" t="s">
        <v>30</v>
      </c>
      <c r="B32" s="39" t="s">
        <v>88</v>
      </c>
      <c r="C32" s="53">
        <v>5</v>
      </c>
      <c r="D32" s="53">
        <v>75</v>
      </c>
      <c r="E32" s="53">
        <v>70</v>
      </c>
      <c r="F32" s="53">
        <v>0</v>
      </c>
      <c r="G32" s="53">
        <v>5</v>
      </c>
      <c r="H32" s="53">
        <v>0</v>
      </c>
      <c r="I32" s="53">
        <v>0</v>
      </c>
      <c r="J32" s="53">
        <v>75</v>
      </c>
      <c r="K32" s="53"/>
      <c r="L32" s="53"/>
      <c r="M32" s="8" t="s">
        <v>33</v>
      </c>
      <c r="N32" s="9"/>
      <c r="O32" s="3"/>
    </row>
    <row r="33" spans="1:15" s="18" customFormat="1" ht="27" customHeight="1">
      <c r="A33" s="94" t="s">
        <v>3</v>
      </c>
      <c r="B33" s="95"/>
      <c r="C33" s="2">
        <f aca="true" t="shared" si="5" ref="C33:J33">C32+C30+C15+C8+C27</f>
        <v>43</v>
      </c>
      <c r="D33" s="2">
        <f t="shared" si="5"/>
        <v>885</v>
      </c>
      <c r="E33" s="2">
        <f t="shared" si="5"/>
        <v>405</v>
      </c>
      <c r="F33" s="2">
        <f t="shared" si="5"/>
        <v>436</v>
      </c>
      <c r="G33" s="2">
        <f t="shared" si="5"/>
        <v>43</v>
      </c>
      <c r="H33" s="2">
        <f t="shared" si="5"/>
        <v>390</v>
      </c>
      <c r="I33" s="2">
        <f t="shared" si="5"/>
        <v>210</v>
      </c>
      <c r="J33" s="2">
        <f t="shared" si="5"/>
        <v>285</v>
      </c>
      <c r="K33" s="2"/>
      <c r="L33" s="2"/>
      <c r="M33" s="2"/>
      <c r="N33" s="2"/>
      <c r="O33" s="4"/>
    </row>
    <row r="34" ht="21.75" customHeight="1">
      <c r="B34" s="40"/>
    </row>
    <row r="35" ht="21.75" customHeight="1">
      <c r="B35" s="40"/>
    </row>
    <row r="36" ht="21.75" customHeight="1">
      <c r="B36" s="40"/>
    </row>
    <row r="37" ht="21.75" customHeight="1">
      <c r="B37" s="40"/>
    </row>
    <row r="38" ht="21.75" customHeight="1">
      <c r="B38" s="40"/>
    </row>
    <row r="39" ht="21.75" customHeight="1">
      <c r="B39" s="40"/>
    </row>
    <row r="40" ht="21.75" customHeight="1">
      <c r="B40" s="40"/>
    </row>
    <row r="41" ht="21.75" customHeight="1">
      <c r="B41" s="40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/>
  <mergeCells count="10">
    <mergeCell ref="A33:B33"/>
    <mergeCell ref="A5:N5"/>
    <mergeCell ref="A2:N2"/>
    <mergeCell ref="A3:N3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zoomScale="120" zoomScaleNormal="120" zoomScaleSheetLayoutView="80" workbookViewId="0" topLeftCell="A23">
      <selection activeCell="Q38" sqref="Q38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3" width="3.57421875" style="5" bestFit="1" customWidth="1"/>
    <col min="14" max="14" width="3.8515625" style="5" customWidth="1"/>
    <col min="15" max="16384" width="9.140625" style="5" customWidth="1"/>
  </cols>
  <sheetData>
    <row r="1" ht="15" customHeight="1">
      <c r="A1" s="54" t="s">
        <v>176</v>
      </c>
    </row>
    <row r="2" spans="1:14" s="15" customFormat="1" ht="20.25">
      <c r="A2" s="93" t="s">
        <v>200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5" customFormat="1" ht="20.25">
      <c r="A3" s="93" t="s">
        <v>134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2.75">
      <c r="A4" s="4" t="s">
        <v>184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16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29" t="s">
        <v>10</v>
      </c>
      <c r="I6" s="30" t="s">
        <v>11</v>
      </c>
      <c r="J6" s="30" t="s">
        <v>12</v>
      </c>
      <c r="K6" s="86" t="s">
        <v>0</v>
      </c>
      <c r="L6" s="87"/>
      <c r="M6" s="88"/>
      <c r="N6" s="84" t="s">
        <v>1</v>
      </c>
    </row>
    <row r="7" spans="1:14" s="16" customFormat="1" ht="48">
      <c r="A7" s="85"/>
      <c r="B7" s="85"/>
      <c r="C7" s="85"/>
      <c r="D7" s="30" t="s">
        <v>3</v>
      </c>
      <c r="E7" s="30" t="s">
        <v>4</v>
      </c>
      <c r="F7" s="30" t="s">
        <v>5</v>
      </c>
      <c r="G7" s="30" t="s">
        <v>97</v>
      </c>
      <c r="H7" s="35" t="s">
        <v>217</v>
      </c>
      <c r="I7" s="35" t="s">
        <v>218</v>
      </c>
      <c r="J7" s="35" t="s">
        <v>219</v>
      </c>
      <c r="K7" s="30" t="s">
        <v>13</v>
      </c>
      <c r="L7" s="30" t="s">
        <v>14</v>
      </c>
      <c r="M7" s="30" t="s">
        <v>7</v>
      </c>
      <c r="N7" s="85"/>
    </row>
    <row r="8" spans="1:14" s="4" customFormat="1" ht="18" customHeight="1">
      <c r="A8" s="71" t="s">
        <v>13</v>
      </c>
      <c r="B8" s="72" t="s">
        <v>37</v>
      </c>
      <c r="C8" s="71">
        <f>SUM(C9:C14)</f>
        <v>8</v>
      </c>
      <c r="D8" s="71">
        <f aca="true" t="shared" si="0" ref="D8:J8">SUM(D9:D14)</f>
        <v>180</v>
      </c>
      <c r="E8" s="71">
        <f t="shared" si="0"/>
        <v>73</v>
      </c>
      <c r="F8" s="71">
        <f t="shared" si="0"/>
        <v>96</v>
      </c>
      <c r="G8" s="71">
        <f t="shared" si="0"/>
        <v>10</v>
      </c>
      <c r="H8" s="71">
        <f t="shared" si="0"/>
        <v>180</v>
      </c>
      <c r="I8" s="71">
        <f t="shared" si="0"/>
        <v>0</v>
      </c>
      <c r="J8" s="71">
        <f t="shared" si="0"/>
        <v>0</v>
      </c>
      <c r="K8" s="57"/>
      <c r="L8" s="57"/>
      <c r="M8" s="57"/>
      <c r="N8" s="57"/>
    </row>
    <row r="9" spans="1:14" s="4" customFormat="1" ht="18" customHeight="1">
      <c r="A9" s="45">
        <v>1</v>
      </c>
      <c r="B9" s="46" t="s">
        <v>79</v>
      </c>
      <c r="C9" s="37">
        <v>2</v>
      </c>
      <c r="D9" s="37">
        <v>45</v>
      </c>
      <c r="E9" s="37">
        <v>26</v>
      </c>
      <c r="F9" s="37">
        <v>16</v>
      </c>
      <c r="G9" s="37">
        <v>3</v>
      </c>
      <c r="H9" s="37">
        <f aca="true" t="shared" si="1" ref="H9:H14">D9</f>
        <v>45</v>
      </c>
      <c r="I9" s="37"/>
      <c r="J9" s="37"/>
      <c r="K9" s="37" t="s">
        <v>6</v>
      </c>
      <c r="L9" s="37"/>
      <c r="M9" s="37"/>
      <c r="N9" s="47"/>
    </row>
    <row r="10" spans="1:14" s="4" customFormat="1" ht="18" customHeight="1">
      <c r="A10" s="45">
        <v>2</v>
      </c>
      <c r="B10" s="46" t="s">
        <v>163</v>
      </c>
      <c r="C10" s="37">
        <v>1</v>
      </c>
      <c r="D10" s="37">
        <v>30</v>
      </c>
      <c r="E10" s="37">
        <v>10</v>
      </c>
      <c r="F10" s="37">
        <v>19</v>
      </c>
      <c r="G10" s="37">
        <v>1</v>
      </c>
      <c r="H10" s="37">
        <f t="shared" si="1"/>
        <v>30</v>
      </c>
      <c r="I10" s="37"/>
      <c r="J10" s="37"/>
      <c r="K10" s="37" t="s">
        <v>6</v>
      </c>
      <c r="L10" s="37"/>
      <c r="M10" s="37"/>
      <c r="N10" s="47"/>
    </row>
    <row r="11" spans="1:14" s="4" customFormat="1" ht="18" customHeight="1">
      <c r="A11" s="45">
        <v>3</v>
      </c>
      <c r="B11" s="46" t="s">
        <v>152</v>
      </c>
      <c r="C11" s="37">
        <v>1</v>
      </c>
      <c r="D11" s="37">
        <v>15</v>
      </c>
      <c r="E11" s="37">
        <v>9</v>
      </c>
      <c r="F11" s="37">
        <v>5</v>
      </c>
      <c r="G11" s="37">
        <v>1</v>
      </c>
      <c r="H11" s="37">
        <f t="shared" si="1"/>
        <v>15</v>
      </c>
      <c r="I11" s="37"/>
      <c r="J11" s="37"/>
      <c r="K11" s="37" t="s">
        <v>6</v>
      </c>
      <c r="L11" s="37"/>
      <c r="M11" s="37"/>
      <c r="N11" s="47"/>
    </row>
    <row r="12" spans="1:14" s="4" customFormat="1" ht="18" customHeight="1">
      <c r="A12" s="45">
        <v>4</v>
      </c>
      <c r="B12" s="46" t="s">
        <v>153</v>
      </c>
      <c r="C12" s="37">
        <v>1</v>
      </c>
      <c r="D12" s="37">
        <v>30</v>
      </c>
      <c r="E12" s="37">
        <v>1</v>
      </c>
      <c r="F12" s="37">
        <v>26</v>
      </c>
      <c r="G12" s="37">
        <v>2</v>
      </c>
      <c r="H12" s="37">
        <f t="shared" si="1"/>
        <v>30</v>
      </c>
      <c r="I12" s="37"/>
      <c r="J12" s="37"/>
      <c r="K12" s="37" t="s">
        <v>6</v>
      </c>
      <c r="L12" s="37"/>
      <c r="M12" s="37"/>
      <c r="N12" s="47"/>
    </row>
    <row r="13" spans="1:14" s="4" customFormat="1" ht="18" customHeight="1">
      <c r="A13" s="45">
        <v>5</v>
      </c>
      <c r="B13" s="46" t="s">
        <v>9</v>
      </c>
      <c r="C13" s="37">
        <v>2</v>
      </c>
      <c r="D13" s="37">
        <v>30</v>
      </c>
      <c r="E13" s="37">
        <v>12</v>
      </c>
      <c r="F13" s="37">
        <v>16</v>
      </c>
      <c r="G13" s="37">
        <v>2</v>
      </c>
      <c r="H13" s="37">
        <f t="shared" si="1"/>
        <v>30</v>
      </c>
      <c r="I13" s="37"/>
      <c r="J13" s="37" t="s">
        <v>2</v>
      </c>
      <c r="K13" s="37" t="s">
        <v>6</v>
      </c>
      <c r="L13" s="37"/>
      <c r="M13" s="37"/>
      <c r="N13" s="47"/>
    </row>
    <row r="14" spans="1:14" s="4" customFormat="1" ht="18" customHeight="1">
      <c r="A14" s="45">
        <v>6</v>
      </c>
      <c r="B14" s="46" t="s">
        <v>162</v>
      </c>
      <c r="C14" s="37">
        <v>1</v>
      </c>
      <c r="D14" s="37">
        <v>30</v>
      </c>
      <c r="E14" s="37">
        <v>15</v>
      </c>
      <c r="F14" s="37">
        <v>14</v>
      </c>
      <c r="G14" s="37">
        <v>1</v>
      </c>
      <c r="H14" s="37">
        <f t="shared" si="1"/>
        <v>30</v>
      </c>
      <c r="I14" s="37"/>
      <c r="J14" s="37"/>
      <c r="K14" s="37" t="s">
        <v>6</v>
      </c>
      <c r="L14" s="37"/>
      <c r="M14" s="37"/>
      <c r="N14" s="47"/>
    </row>
    <row r="15" spans="1:14" s="3" customFormat="1" ht="18" customHeight="1">
      <c r="A15" s="71" t="s">
        <v>14</v>
      </c>
      <c r="B15" s="73" t="s">
        <v>38</v>
      </c>
      <c r="C15" s="71">
        <f>C16+C20</f>
        <v>28</v>
      </c>
      <c r="D15" s="71">
        <f aca="true" t="shared" si="2" ref="D15:J15">D16+D20</f>
        <v>855</v>
      </c>
      <c r="E15" s="71">
        <f t="shared" si="2"/>
        <v>177</v>
      </c>
      <c r="F15" s="71">
        <f t="shared" si="2"/>
        <v>622</v>
      </c>
      <c r="G15" s="71">
        <f t="shared" si="2"/>
        <v>56</v>
      </c>
      <c r="H15" s="71">
        <f t="shared" si="2"/>
        <v>285</v>
      </c>
      <c r="I15" s="71">
        <f t="shared" si="2"/>
        <v>435</v>
      </c>
      <c r="J15" s="71">
        <f t="shared" si="2"/>
        <v>135</v>
      </c>
      <c r="K15" s="57"/>
      <c r="L15" s="57"/>
      <c r="M15" s="57"/>
      <c r="N15" s="44"/>
    </row>
    <row r="16" spans="1:14" s="3" customFormat="1" ht="18" customHeight="1">
      <c r="A16" s="71" t="s">
        <v>39</v>
      </c>
      <c r="B16" s="73" t="s">
        <v>40</v>
      </c>
      <c r="C16" s="71">
        <f>SUM(C17:C19)</f>
        <v>6</v>
      </c>
      <c r="D16" s="71">
        <f aca="true" t="shared" si="3" ref="D16:J16">SUM(D17:D19)</f>
        <v>135</v>
      </c>
      <c r="E16" s="71">
        <f t="shared" si="3"/>
        <v>45</v>
      </c>
      <c r="F16" s="71">
        <f t="shared" si="3"/>
        <v>77</v>
      </c>
      <c r="G16" s="71">
        <f t="shared" si="3"/>
        <v>13</v>
      </c>
      <c r="H16" s="71">
        <f t="shared" si="3"/>
        <v>135</v>
      </c>
      <c r="I16" s="71">
        <f t="shared" si="3"/>
        <v>0</v>
      </c>
      <c r="J16" s="71">
        <f t="shared" si="3"/>
        <v>0</v>
      </c>
      <c r="K16" s="37" t="s">
        <v>6</v>
      </c>
      <c r="L16" s="37"/>
      <c r="M16" s="37"/>
      <c r="N16" s="45"/>
    </row>
    <row r="17" spans="1:14" s="4" customFormat="1" ht="18" customHeight="1">
      <c r="A17" s="45">
        <v>7</v>
      </c>
      <c r="B17" s="46" t="s">
        <v>135</v>
      </c>
      <c r="C17" s="37">
        <v>2</v>
      </c>
      <c r="D17" s="37">
        <f>E17+F17+G17</f>
        <v>45</v>
      </c>
      <c r="E17" s="37">
        <v>15</v>
      </c>
      <c r="F17" s="37">
        <v>26</v>
      </c>
      <c r="G17" s="37">
        <v>4</v>
      </c>
      <c r="H17" s="37">
        <f>D17</f>
        <v>45</v>
      </c>
      <c r="I17" s="37"/>
      <c r="J17" s="37"/>
      <c r="K17" s="37" t="s">
        <v>6</v>
      </c>
      <c r="L17" s="37"/>
      <c r="M17" s="37"/>
      <c r="N17" s="47"/>
    </row>
    <row r="18" spans="1:14" s="4" customFormat="1" ht="18" customHeight="1">
      <c r="A18" s="45">
        <v>8</v>
      </c>
      <c r="B18" s="46" t="s">
        <v>136</v>
      </c>
      <c r="C18" s="37">
        <v>2</v>
      </c>
      <c r="D18" s="37">
        <f>E18+F18+G18</f>
        <v>45</v>
      </c>
      <c r="E18" s="37">
        <v>15</v>
      </c>
      <c r="F18" s="37">
        <v>26</v>
      </c>
      <c r="G18" s="37">
        <v>4</v>
      </c>
      <c r="H18" s="37">
        <f>D18</f>
        <v>45</v>
      </c>
      <c r="I18" s="37"/>
      <c r="J18" s="37"/>
      <c r="K18" s="37" t="s">
        <v>6</v>
      </c>
      <c r="L18" s="37"/>
      <c r="M18" s="37"/>
      <c r="N18" s="47"/>
    </row>
    <row r="19" spans="1:14" s="4" customFormat="1" ht="18" customHeight="1">
      <c r="A19" s="45">
        <v>9</v>
      </c>
      <c r="B19" s="46" t="s">
        <v>137</v>
      </c>
      <c r="C19" s="37">
        <v>2</v>
      </c>
      <c r="D19" s="37">
        <f>E19+F19+G19</f>
        <v>45</v>
      </c>
      <c r="E19" s="37">
        <v>15</v>
      </c>
      <c r="F19" s="37">
        <v>25</v>
      </c>
      <c r="G19" s="37">
        <v>5</v>
      </c>
      <c r="H19" s="37">
        <f>D19</f>
        <v>45</v>
      </c>
      <c r="I19" s="37"/>
      <c r="J19" s="37"/>
      <c r="K19" s="37" t="s">
        <v>6</v>
      </c>
      <c r="L19" s="37"/>
      <c r="M19" s="37"/>
      <c r="N19" s="47"/>
    </row>
    <row r="20" spans="1:14" s="18" customFormat="1" ht="21" customHeight="1">
      <c r="A20" s="71" t="s">
        <v>43</v>
      </c>
      <c r="B20" s="73" t="s">
        <v>44</v>
      </c>
      <c r="C20" s="71">
        <f>SUM(C21:C31)</f>
        <v>22</v>
      </c>
      <c r="D20" s="71">
        <f aca="true" t="shared" si="4" ref="D20:J20">SUM(D21:D31)</f>
        <v>720</v>
      </c>
      <c r="E20" s="71">
        <f t="shared" si="4"/>
        <v>132</v>
      </c>
      <c r="F20" s="71">
        <f t="shared" si="4"/>
        <v>545</v>
      </c>
      <c r="G20" s="71">
        <f t="shared" si="4"/>
        <v>43</v>
      </c>
      <c r="H20" s="71">
        <f t="shared" si="4"/>
        <v>150</v>
      </c>
      <c r="I20" s="71">
        <f t="shared" si="4"/>
        <v>435</v>
      </c>
      <c r="J20" s="71">
        <f t="shared" si="4"/>
        <v>135</v>
      </c>
      <c r="K20" s="37"/>
      <c r="L20" s="37"/>
      <c r="M20" s="37"/>
      <c r="N20" s="45"/>
    </row>
    <row r="21" spans="1:14" s="4" customFormat="1" ht="25.5">
      <c r="A21" s="45">
        <v>10</v>
      </c>
      <c r="B21" s="46" t="s">
        <v>138</v>
      </c>
      <c r="C21" s="37">
        <v>2</v>
      </c>
      <c r="D21" s="37">
        <f aca="true" t="shared" si="5" ref="D21:D31">E21+F21+G21</f>
        <v>75</v>
      </c>
      <c r="E21" s="37">
        <v>16</v>
      </c>
      <c r="F21" s="37">
        <v>54</v>
      </c>
      <c r="G21" s="37">
        <v>5</v>
      </c>
      <c r="H21" s="37">
        <f>D21</f>
        <v>75</v>
      </c>
      <c r="I21" s="37"/>
      <c r="J21" s="37"/>
      <c r="K21" s="37" t="s">
        <v>6</v>
      </c>
      <c r="L21" s="37"/>
      <c r="M21" s="37"/>
      <c r="N21" s="47"/>
    </row>
    <row r="22" spans="1:14" s="4" customFormat="1" ht="38.25">
      <c r="A22" s="45">
        <v>11</v>
      </c>
      <c r="B22" s="46" t="s">
        <v>139</v>
      </c>
      <c r="C22" s="37">
        <v>2</v>
      </c>
      <c r="D22" s="37">
        <f t="shared" si="5"/>
        <v>75</v>
      </c>
      <c r="E22" s="37">
        <v>20</v>
      </c>
      <c r="F22" s="37">
        <v>50</v>
      </c>
      <c r="G22" s="37">
        <v>5</v>
      </c>
      <c r="H22" s="37">
        <f>D22</f>
        <v>75</v>
      </c>
      <c r="I22" s="37"/>
      <c r="J22" s="37"/>
      <c r="K22" s="37" t="s">
        <v>6</v>
      </c>
      <c r="L22" s="37"/>
      <c r="M22" s="37"/>
      <c r="N22" s="47"/>
    </row>
    <row r="23" spans="1:14" s="4" customFormat="1" ht="25.5">
      <c r="A23" s="45">
        <v>12</v>
      </c>
      <c r="B23" s="46" t="s">
        <v>140</v>
      </c>
      <c r="C23" s="37">
        <v>2</v>
      </c>
      <c r="D23" s="37">
        <f t="shared" si="5"/>
        <v>75</v>
      </c>
      <c r="E23" s="37">
        <v>17</v>
      </c>
      <c r="F23" s="37">
        <v>53</v>
      </c>
      <c r="G23" s="37">
        <v>5</v>
      </c>
      <c r="H23" s="37"/>
      <c r="I23" s="37">
        <f>D23</f>
        <v>75</v>
      </c>
      <c r="J23" s="37"/>
      <c r="K23" s="37"/>
      <c r="L23" s="37" t="s">
        <v>6</v>
      </c>
      <c r="M23" s="37"/>
      <c r="N23" s="47"/>
    </row>
    <row r="24" spans="1:14" s="4" customFormat="1" ht="25.5">
      <c r="A24" s="45">
        <v>13</v>
      </c>
      <c r="B24" s="46" t="s">
        <v>141</v>
      </c>
      <c r="C24" s="37">
        <v>1</v>
      </c>
      <c r="D24" s="37">
        <f t="shared" si="5"/>
        <v>30</v>
      </c>
      <c r="E24" s="37">
        <v>7</v>
      </c>
      <c r="F24" s="37">
        <v>21</v>
      </c>
      <c r="G24" s="37">
        <v>2</v>
      </c>
      <c r="H24" s="37"/>
      <c r="I24" s="37">
        <f>D24</f>
        <v>30</v>
      </c>
      <c r="J24" s="37"/>
      <c r="K24" s="37"/>
      <c r="L24" s="37" t="s">
        <v>6</v>
      </c>
      <c r="M24" s="37"/>
      <c r="N24" s="47"/>
    </row>
    <row r="25" spans="1:14" s="4" customFormat="1" ht="38.25">
      <c r="A25" s="45">
        <v>14</v>
      </c>
      <c r="B25" s="46" t="s">
        <v>142</v>
      </c>
      <c r="C25" s="37">
        <v>2</v>
      </c>
      <c r="D25" s="37">
        <f t="shared" si="5"/>
        <v>75</v>
      </c>
      <c r="E25" s="37">
        <v>15</v>
      </c>
      <c r="F25" s="37">
        <v>55</v>
      </c>
      <c r="G25" s="37">
        <v>5</v>
      </c>
      <c r="H25" s="37"/>
      <c r="I25" s="37">
        <f>D25</f>
        <v>75</v>
      </c>
      <c r="J25" s="37"/>
      <c r="K25" s="37"/>
      <c r="L25" s="37" t="s">
        <v>6</v>
      </c>
      <c r="M25" s="37"/>
      <c r="N25" s="47"/>
    </row>
    <row r="26" spans="1:14" s="4" customFormat="1" ht="25.5">
      <c r="A26" s="45">
        <v>15</v>
      </c>
      <c r="B26" s="46" t="s">
        <v>143</v>
      </c>
      <c r="C26" s="37">
        <v>1</v>
      </c>
      <c r="D26" s="37">
        <f t="shared" si="5"/>
        <v>30</v>
      </c>
      <c r="E26" s="37">
        <v>8</v>
      </c>
      <c r="F26" s="37">
        <v>20</v>
      </c>
      <c r="G26" s="37">
        <v>2</v>
      </c>
      <c r="H26" s="37"/>
      <c r="I26" s="37">
        <f>D26</f>
        <v>30</v>
      </c>
      <c r="J26" s="37"/>
      <c r="K26" s="37"/>
      <c r="L26" s="37" t="s">
        <v>6</v>
      </c>
      <c r="M26" s="37"/>
      <c r="N26" s="47"/>
    </row>
    <row r="27" spans="1:14" s="4" customFormat="1" ht="25.5">
      <c r="A27" s="45">
        <v>16</v>
      </c>
      <c r="B27" s="46" t="s">
        <v>144</v>
      </c>
      <c r="C27" s="37">
        <v>1</v>
      </c>
      <c r="D27" s="37">
        <f t="shared" si="5"/>
        <v>30</v>
      </c>
      <c r="E27" s="37">
        <v>7</v>
      </c>
      <c r="F27" s="37">
        <v>21</v>
      </c>
      <c r="G27" s="37">
        <v>2</v>
      </c>
      <c r="H27" s="37"/>
      <c r="I27" s="37">
        <f>D27</f>
        <v>30</v>
      </c>
      <c r="J27" s="37"/>
      <c r="K27" s="37"/>
      <c r="L27" s="37" t="s">
        <v>6</v>
      </c>
      <c r="M27" s="37"/>
      <c r="N27" s="47"/>
    </row>
    <row r="28" spans="1:14" s="4" customFormat="1" ht="17.25" customHeight="1">
      <c r="A28" s="45">
        <v>17</v>
      </c>
      <c r="B28" s="46" t="s">
        <v>145</v>
      </c>
      <c r="C28" s="37">
        <v>3</v>
      </c>
      <c r="D28" s="37">
        <f t="shared" si="5"/>
        <v>135</v>
      </c>
      <c r="E28" s="37"/>
      <c r="F28" s="37">
        <v>130</v>
      </c>
      <c r="G28" s="37">
        <v>5</v>
      </c>
      <c r="H28" s="37"/>
      <c r="I28" s="37"/>
      <c r="J28" s="37">
        <f>D28</f>
        <v>135</v>
      </c>
      <c r="K28" s="37"/>
      <c r="L28" s="37"/>
      <c r="M28" s="37" t="s">
        <v>6</v>
      </c>
      <c r="N28" s="47"/>
    </row>
    <row r="29" spans="1:14" s="4" customFormat="1" ht="25.5">
      <c r="A29" s="45">
        <v>18</v>
      </c>
      <c r="B29" s="46" t="s">
        <v>146</v>
      </c>
      <c r="C29" s="37">
        <v>3</v>
      </c>
      <c r="D29" s="37">
        <f t="shared" si="5"/>
        <v>75</v>
      </c>
      <c r="E29" s="37">
        <v>15</v>
      </c>
      <c r="F29" s="37">
        <v>55</v>
      </c>
      <c r="G29" s="37">
        <v>5</v>
      </c>
      <c r="H29" s="37"/>
      <c r="I29" s="37">
        <f>D29</f>
        <v>75</v>
      </c>
      <c r="J29" s="37"/>
      <c r="K29" s="37"/>
      <c r="L29" s="37" t="s">
        <v>6</v>
      </c>
      <c r="M29" s="37"/>
      <c r="N29" s="47"/>
    </row>
    <row r="30" spans="1:14" s="4" customFormat="1" ht="25.5">
      <c r="A30" s="45">
        <v>19</v>
      </c>
      <c r="B30" s="46" t="s">
        <v>147</v>
      </c>
      <c r="C30" s="37">
        <v>2</v>
      </c>
      <c r="D30" s="37">
        <f t="shared" si="5"/>
        <v>45</v>
      </c>
      <c r="E30" s="37">
        <v>12</v>
      </c>
      <c r="F30" s="37">
        <v>30</v>
      </c>
      <c r="G30" s="37">
        <v>3</v>
      </c>
      <c r="H30" s="37"/>
      <c r="I30" s="37">
        <f>D30</f>
        <v>45</v>
      </c>
      <c r="J30" s="37"/>
      <c r="K30" s="37"/>
      <c r="L30" s="37" t="s">
        <v>6</v>
      </c>
      <c r="M30" s="37"/>
      <c r="N30" s="47"/>
    </row>
    <row r="31" spans="1:14" s="4" customFormat="1" ht="19.5" customHeight="1">
      <c r="A31" s="45">
        <v>20</v>
      </c>
      <c r="B31" s="46" t="s">
        <v>148</v>
      </c>
      <c r="C31" s="37">
        <v>3</v>
      </c>
      <c r="D31" s="37">
        <f t="shared" si="5"/>
        <v>75</v>
      </c>
      <c r="E31" s="37">
        <v>15</v>
      </c>
      <c r="F31" s="37">
        <v>56</v>
      </c>
      <c r="G31" s="37">
        <v>4</v>
      </c>
      <c r="H31" s="37"/>
      <c r="I31" s="37">
        <f>D31</f>
        <v>75</v>
      </c>
      <c r="J31" s="37"/>
      <c r="K31" s="37"/>
      <c r="L31" s="37" t="s">
        <v>6</v>
      </c>
      <c r="M31" s="37"/>
      <c r="N31" s="47"/>
    </row>
    <row r="32" spans="1:14" s="19" customFormat="1" ht="18" customHeight="1">
      <c r="A32" s="71" t="s">
        <v>7</v>
      </c>
      <c r="B32" s="72" t="s">
        <v>149</v>
      </c>
      <c r="C32" s="71">
        <f>SUM(C33:C34)</f>
        <v>8</v>
      </c>
      <c r="D32" s="71">
        <f>SUM(D33:D34)</f>
        <v>360</v>
      </c>
      <c r="E32" s="71">
        <f aca="true" t="shared" si="6" ref="E32:J32">SUM(E33:E34)</f>
        <v>0</v>
      </c>
      <c r="F32" s="71">
        <f t="shared" si="6"/>
        <v>345</v>
      </c>
      <c r="G32" s="71">
        <f t="shared" si="6"/>
        <v>15</v>
      </c>
      <c r="H32" s="71">
        <f t="shared" si="6"/>
        <v>0</v>
      </c>
      <c r="I32" s="71">
        <f t="shared" si="6"/>
        <v>0</v>
      </c>
      <c r="J32" s="71">
        <f t="shared" si="6"/>
        <v>360</v>
      </c>
      <c r="K32" s="37"/>
      <c r="L32" s="37"/>
      <c r="M32" s="37"/>
      <c r="N32" s="45"/>
    </row>
    <row r="33" spans="1:14" s="4" customFormat="1" ht="18" customHeight="1">
      <c r="A33" s="45">
        <v>18</v>
      </c>
      <c r="B33" s="46" t="s">
        <v>15</v>
      </c>
      <c r="C33" s="37">
        <v>3</v>
      </c>
      <c r="D33" s="37">
        <f>E33+F33+G33</f>
        <v>135</v>
      </c>
      <c r="E33" s="37">
        <v>0</v>
      </c>
      <c r="F33" s="37">
        <v>130</v>
      </c>
      <c r="G33" s="37">
        <v>5</v>
      </c>
      <c r="H33" s="37"/>
      <c r="I33" s="37"/>
      <c r="J33" s="37">
        <f>D33</f>
        <v>135</v>
      </c>
      <c r="K33" s="37"/>
      <c r="L33" s="37"/>
      <c r="M33" s="47"/>
      <c r="N33" s="47" t="s">
        <v>16</v>
      </c>
    </row>
    <row r="34" spans="1:14" s="4" customFormat="1" ht="29.25" customHeight="1">
      <c r="A34" s="45">
        <v>19</v>
      </c>
      <c r="B34" s="46" t="s">
        <v>88</v>
      </c>
      <c r="C34" s="37">
        <v>5</v>
      </c>
      <c r="D34" s="37">
        <f>E34+F34+G34</f>
        <v>225</v>
      </c>
      <c r="E34" s="37">
        <v>0</v>
      </c>
      <c r="F34" s="37">
        <v>215</v>
      </c>
      <c r="G34" s="37">
        <v>10</v>
      </c>
      <c r="H34" s="37"/>
      <c r="I34" s="37"/>
      <c r="J34" s="37">
        <f>D34</f>
        <v>225</v>
      </c>
      <c r="K34" s="37"/>
      <c r="L34" s="37"/>
      <c r="M34" s="46"/>
      <c r="N34" s="46" t="s">
        <v>33</v>
      </c>
    </row>
    <row r="35" spans="1:14" s="19" customFormat="1" ht="21" customHeight="1">
      <c r="A35" s="96" t="s">
        <v>131</v>
      </c>
      <c r="B35" s="97"/>
      <c r="C35" s="71">
        <f aca="true" t="shared" si="7" ref="C35:J35">C32+C15+C8</f>
        <v>44</v>
      </c>
      <c r="D35" s="71">
        <f t="shared" si="7"/>
        <v>1395</v>
      </c>
      <c r="E35" s="71">
        <f t="shared" si="7"/>
        <v>250</v>
      </c>
      <c r="F35" s="71">
        <f t="shared" si="7"/>
        <v>1063</v>
      </c>
      <c r="G35" s="71">
        <f t="shared" si="7"/>
        <v>81</v>
      </c>
      <c r="H35" s="71">
        <f t="shared" si="7"/>
        <v>465</v>
      </c>
      <c r="I35" s="71">
        <f t="shared" si="7"/>
        <v>435</v>
      </c>
      <c r="J35" s="71">
        <f t="shared" si="7"/>
        <v>495</v>
      </c>
      <c r="K35" s="37"/>
      <c r="L35" s="37"/>
      <c r="M35" s="37"/>
      <c r="N35" s="45"/>
    </row>
  </sheetData>
  <sheetProtection/>
  <mergeCells count="10">
    <mergeCell ref="A5:N5"/>
    <mergeCell ref="A35:B35"/>
    <mergeCell ref="A2:N2"/>
    <mergeCell ref="A3:N3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="120" zoomScaleNormal="120" zoomScaleSheetLayoutView="80" workbookViewId="0" topLeftCell="A1">
      <selection activeCell="U10" sqref="U10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3" width="3.7109375" style="5" customWidth="1"/>
    <col min="14" max="14" width="3.8515625" style="5" customWidth="1"/>
    <col min="15" max="16384" width="9.140625" style="5" customWidth="1"/>
  </cols>
  <sheetData>
    <row r="1" ht="15" customHeight="1">
      <c r="A1" s="54" t="s">
        <v>176</v>
      </c>
    </row>
    <row r="2" spans="1:14" s="15" customFormat="1" ht="20.25">
      <c r="A2" s="93" t="s">
        <v>200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5" customFormat="1" ht="20.25">
      <c r="A3" s="93" t="s">
        <v>132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2.75">
      <c r="A4" s="4" t="s">
        <v>185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16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27" t="s">
        <v>10</v>
      </c>
      <c r="I6" s="28" t="s">
        <v>11</v>
      </c>
      <c r="J6" s="28" t="s">
        <v>12</v>
      </c>
      <c r="K6" s="86" t="s">
        <v>0</v>
      </c>
      <c r="L6" s="87"/>
      <c r="M6" s="88"/>
      <c r="N6" s="84" t="s">
        <v>1</v>
      </c>
    </row>
    <row r="7" spans="1:14" s="16" customFormat="1" ht="48">
      <c r="A7" s="85"/>
      <c r="B7" s="85"/>
      <c r="C7" s="85"/>
      <c r="D7" s="28" t="s">
        <v>3</v>
      </c>
      <c r="E7" s="28" t="s">
        <v>4</v>
      </c>
      <c r="F7" s="28" t="s">
        <v>5</v>
      </c>
      <c r="G7" s="28" t="s">
        <v>97</v>
      </c>
      <c r="H7" s="35" t="s">
        <v>217</v>
      </c>
      <c r="I7" s="35" t="s">
        <v>218</v>
      </c>
      <c r="J7" s="35" t="s">
        <v>219</v>
      </c>
      <c r="K7" s="28" t="s">
        <v>13</v>
      </c>
      <c r="L7" s="28" t="s">
        <v>14</v>
      </c>
      <c r="M7" s="28" t="s">
        <v>7</v>
      </c>
      <c r="N7" s="85"/>
    </row>
    <row r="8" spans="1:14" s="4" customFormat="1" ht="21.75" customHeight="1">
      <c r="A8" s="1" t="s">
        <v>13</v>
      </c>
      <c r="B8" s="31" t="s">
        <v>37</v>
      </c>
      <c r="C8" s="32">
        <f aca="true" t="shared" si="0" ref="C8:J8">SUM(C9:C14)</f>
        <v>8</v>
      </c>
      <c r="D8" s="32">
        <f t="shared" si="0"/>
        <v>180</v>
      </c>
      <c r="E8" s="32">
        <f t="shared" si="0"/>
        <v>73</v>
      </c>
      <c r="F8" s="32">
        <f t="shared" si="0"/>
        <v>96</v>
      </c>
      <c r="G8" s="32">
        <f t="shared" si="0"/>
        <v>11</v>
      </c>
      <c r="H8" s="32">
        <f t="shared" si="0"/>
        <v>180</v>
      </c>
      <c r="I8" s="32">
        <f t="shared" si="0"/>
        <v>0</v>
      </c>
      <c r="J8" s="32">
        <f t="shared" si="0"/>
        <v>0</v>
      </c>
      <c r="K8" s="36"/>
      <c r="L8" s="36"/>
      <c r="M8" s="36"/>
      <c r="N8" s="36"/>
    </row>
    <row r="9" spans="1:14" s="4" customFormat="1" ht="21.75" customHeight="1">
      <c r="A9" s="11">
        <v>1</v>
      </c>
      <c r="B9" s="33" t="s">
        <v>79</v>
      </c>
      <c r="C9" s="8">
        <v>2</v>
      </c>
      <c r="D9" s="8">
        <v>45</v>
      </c>
      <c r="E9" s="8">
        <v>26</v>
      </c>
      <c r="F9" s="8">
        <v>16</v>
      </c>
      <c r="G9" s="8">
        <v>3</v>
      </c>
      <c r="H9" s="8">
        <f aca="true" t="shared" si="1" ref="H9:H14">D9</f>
        <v>45</v>
      </c>
      <c r="I9" s="8"/>
      <c r="J9" s="8"/>
      <c r="K9" s="8" t="s">
        <v>6</v>
      </c>
      <c r="L9" s="8"/>
      <c r="M9" s="8"/>
      <c r="N9" s="6"/>
    </row>
    <row r="10" spans="1:14" s="4" customFormat="1" ht="21.75" customHeight="1">
      <c r="A10" s="11">
        <v>2</v>
      </c>
      <c r="B10" s="33" t="s">
        <v>163</v>
      </c>
      <c r="C10" s="8">
        <v>1</v>
      </c>
      <c r="D10" s="8">
        <v>30</v>
      </c>
      <c r="E10" s="8">
        <v>10</v>
      </c>
      <c r="F10" s="8">
        <v>19</v>
      </c>
      <c r="G10" s="8">
        <v>1</v>
      </c>
      <c r="H10" s="8">
        <f t="shared" si="1"/>
        <v>30</v>
      </c>
      <c r="I10" s="8"/>
      <c r="J10" s="8"/>
      <c r="K10" s="8" t="s">
        <v>6</v>
      </c>
      <c r="L10" s="8"/>
      <c r="M10" s="8"/>
      <c r="N10" s="6"/>
    </row>
    <row r="11" spans="1:14" s="4" customFormat="1" ht="21.75" customHeight="1">
      <c r="A11" s="11">
        <v>3</v>
      </c>
      <c r="B11" s="33" t="s">
        <v>152</v>
      </c>
      <c r="C11" s="8">
        <v>1</v>
      </c>
      <c r="D11" s="8">
        <v>15</v>
      </c>
      <c r="E11" s="8">
        <v>9</v>
      </c>
      <c r="F11" s="8">
        <v>5</v>
      </c>
      <c r="G11" s="8">
        <v>1</v>
      </c>
      <c r="H11" s="8">
        <f t="shared" si="1"/>
        <v>15</v>
      </c>
      <c r="I11" s="8"/>
      <c r="J11" s="8"/>
      <c r="K11" s="8" t="s">
        <v>6</v>
      </c>
      <c r="L11" s="8"/>
      <c r="M11" s="8"/>
      <c r="N11" s="6"/>
    </row>
    <row r="12" spans="1:14" s="4" customFormat="1" ht="21.75" customHeight="1">
      <c r="A12" s="11">
        <v>4</v>
      </c>
      <c r="B12" s="33" t="s">
        <v>153</v>
      </c>
      <c r="C12" s="8">
        <v>1</v>
      </c>
      <c r="D12" s="8">
        <v>30</v>
      </c>
      <c r="E12" s="8">
        <v>1</v>
      </c>
      <c r="F12" s="8">
        <v>26</v>
      </c>
      <c r="G12" s="8">
        <v>3</v>
      </c>
      <c r="H12" s="8">
        <f t="shared" si="1"/>
        <v>30</v>
      </c>
      <c r="I12" s="8"/>
      <c r="J12" s="8"/>
      <c r="K12" s="8" t="s">
        <v>6</v>
      </c>
      <c r="L12" s="8"/>
      <c r="M12" s="8"/>
      <c r="N12" s="6"/>
    </row>
    <row r="13" spans="1:14" s="4" customFormat="1" ht="21.75" customHeight="1">
      <c r="A13" s="11">
        <v>5</v>
      </c>
      <c r="B13" s="33" t="s">
        <v>9</v>
      </c>
      <c r="C13" s="8">
        <v>2</v>
      </c>
      <c r="D13" s="8">
        <v>30</v>
      </c>
      <c r="E13" s="8">
        <v>12</v>
      </c>
      <c r="F13" s="8">
        <v>16</v>
      </c>
      <c r="G13" s="8">
        <v>2</v>
      </c>
      <c r="H13" s="8">
        <f t="shared" si="1"/>
        <v>30</v>
      </c>
      <c r="I13" s="8"/>
      <c r="J13" s="8" t="s">
        <v>2</v>
      </c>
      <c r="K13" s="8" t="s">
        <v>6</v>
      </c>
      <c r="L13" s="8"/>
      <c r="M13" s="8"/>
      <c r="N13" s="6"/>
    </row>
    <row r="14" spans="1:14" s="4" customFormat="1" ht="21.75" customHeight="1">
      <c r="A14" s="11">
        <v>6</v>
      </c>
      <c r="B14" s="33" t="s">
        <v>162</v>
      </c>
      <c r="C14" s="8">
        <v>1</v>
      </c>
      <c r="D14" s="8">
        <v>30</v>
      </c>
      <c r="E14" s="8">
        <v>15</v>
      </c>
      <c r="F14" s="8">
        <v>14</v>
      </c>
      <c r="G14" s="8">
        <v>1</v>
      </c>
      <c r="H14" s="8">
        <f t="shared" si="1"/>
        <v>30</v>
      </c>
      <c r="I14" s="8"/>
      <c r="J14" s="8"/>
      <c r="K14" s="8" t="s">
        <v>6</v>
      </c>
      <c r="L14" s="8"/>
      <c r="M14" s="8"/>
      <c r="N14" s="6"/>
    </row>
    <row r="15" spans="1:14" s="4" customFormat="1" ht="21.75" customHeight="1">
      <c r="A15" s="79" t="s">
        <v>14</v>
      </c>
      <c r="B15" s="80" t="s">
        <v>70</v>
      </c>
      <c r="C15" s="1">
        <f>C16+C24</f>
        <v>23</v>
      </c>
      <c r="D15" s="1">
        <f aca="true" t="shared" si="2" ref="D15:J15">D16+D24</f>
        <v>495</v>
      </c>
      <c r="E15" s="1">
        <f t="shared" si="2"/>
        <v>195</v>
      </c>
      <c r="F15" s="1">
        <f t="shared" si="2"/>
        <v>284</v>
      </c>
      <c r="G15" s="1">
        <f t="shared" si="2"/>
        <v>16</v>
      </c>
      <c r="H15" s="1">
        <f t="shared" si="2"/>
        <v>180</v>
      </c>
      <c r="I15" s="1">
        <f t="shared" si="2"/>
        <v>315</v>
      </c>
      <c r="J15" s="1">
        <f t="shared" si="2"/>
        <v>0</v>
      </c>
      <c r="K15" s="1"/>
      <c r="L15" s="1"/>
      <c r="M15" s="1"/>
      <c r="N15" s="1"/>
    </row>
    <row r="16" spans="1:14" s="4" customFormat="1" ht="21.75" customHeight="1">
      <c r="A16" s="79" t="s">
        <v>39</v>
      </c>
      <c r="B16" s="80" t="s">
        <v>186</v>
      </c>
      <c r="C16" s="1">
        <f aca="true" t="shared" si="3" ref="C16:J16">SUM(C17:C23)</f>
        <v>20</v>
      </c>
      <c r="D16" s="1">
        <f t="shared" si="3"/>
        <v>435</v>
      </c>
      <c r="E16" s="1">
        <f t="shared" si="3"/>
        <v>165</v>
      </c>
      <c r="F16" s="1">
        <f t="shared" si="3"/>
        <v>256</v>
      </c>
      <c r="G16" s="1">
        <f t="shared" si="3"/>
        <v>14</v>
      </c>
      <c r="H16" s="1">
        <f t="shared" si="3"/>
        <v>180</v>
      </c>
      <c r="I16" s="1">
        <f t="shared" si="3"/>
        <v>255</v>
      </c>
      <c r="J16" s="1">
        <f t="shared" si="3"/>
        <v>0</v>
      </c>
      <c r="K16" s="1"/>
      <c r="L16" s="1"/>
      <c r="M16" s="1"/>
      <c r="N16" s="1"/>
    </row>
    <row r="17" spans="1:14" s="4" customFormat="1" ht="21.75" customHeight="1">
      <c r="A17" s="11">
        <v>7</v>
      </c>
      <c r="B17" s="33" t="s">
        <v>187</v>
      </c>
      <c r="C17" s="8">
        <v>3</v>
      </c>
      <c r="D17" s="8">
        <v>60</v>
      </c>
      <c r="E17" s="8">
        <v>30</v>
      </c>
      <c r="F17" s="8">
        <v>28</v>
      </c>
      <c r="G17" s="8">
        <v>2</v>
      </c>
      <c r="H17" s="8">
        <v>60</v>
      </c>
      <c r="I17" s="8"/>
      <c r="J17" s="8"/>
      <c r="K17" s="8" t="s">
        <v>6</v>
      </c>
      <c r="L17" s="8"/>
      <c r="M17" s="8"/>
      <c r="N17" s="6"/>
    </row>
    <row r="18" spans="1:14" s="4" customFormat="1" ht="21.75" customHeight="1">
      <c r="A18" s="11">
        <v>8</v>
      </c>
      <c r="B18" s="33" t="s">
        <v>188</v>
      </c>
      <c r="C18" s="8">
        <v>3</v>
      </c>
      <c r="D18" s="8">
        <v>60</v>
      </c>
      <c r="E18" s="8">
        <v>30</v>
      </c>
      <c r="F18" s="8">
        <v>28</v>
      </c>
      <c r="G18" s="8">
        <v>2</v>
      </c>
      <c r="H18" s="8">
        <v>60</v>
      </c>
      <c r="I18" s="8"/>
      <c r="J18" s="8"/>
      <c r="K18" s="8" t="s">
        <v>6</v>
      </c>
      <c r="L18" s="8"/>
      <c r="M18" s="8"/>
      <c r="N18" s="6"/>
    </row>
    <row r="19" spans="1:14" s="4" customFormat="1" ht="21.75" customHeight="1">
      <c r="A19" s="11">
        <v>9</v>
      </c>
      <c r="B19" s="33" t="s">
        <v>189</v>
      </c>
      <c r="C19" s="8">
        <v>3</v>
      </c>
      <c r="D19" s="8">
        <v>60</v>
      </c>
      <c r="E19" s="8">
        <v>30</v>
      </c>
      <c r="F19" s="8">
        <v>28</v>
      </c>
      <c r="G19" s="8">
        <v>2</v>
      </c>
      <c r="H19" s="8">
        <v>60</v>
      </c>
      <c r="I19" s="8"/>
      <c r="J19" s="8"/>
      <c r="K19" s="8" t="s">
        <v>6</v>
      </c>
      <c r="L19" s="8"/>
      <c r="M19" s="8"/>
      <c r="N19" s="6"/>
    </row>
    <row r="20" spans="1:14" s="4" customFormat="1" ht="21.75" customHeight="1">
      <c r="A20" s="11">
        <v>10</v>
      </c>
      <c r="B20" s="33" t="s">
        <v>190</v>
      </c>
      <c r="C20" s="8">
        <v>3</v>
      </c>
      <c r="D20" s="8">
        <v>60</v>
      </c>
      <c r="E20" s="8">
        <v>30</v>
      </c>
      <c r="F20" s="8">
        <v>28</v>
      </c>
      <c r="G20" s="8">
        <v>2</v>
      </c>
      <c r="H20" s="8"/>
      <c r="I20" s="8">
        <v>60</v>
      </c>
      <c r="J20" s="8"/>
      <c r="K20" s="8"/>
      <c r="L20" s="8" t="s">
        <v>6</v>
      </c>
      <c r="M20" s="8"/>
      <c r="N20" s="6"/>
    </row>
    <row r="21" spans="1:14" s="4" customFormat="1" ht="21.75" customHeight="1">
      <c r="A21" s="11">
        <v>11</v>
      </c>
      <c r="B21" s="33" t="s">
        <v>191</v>
      </c>
      <c r="C21" s="8">
        <v>2</v>
      </c>
      <c r="D21" s="8">
        <v>45</v>
      </c>
      <c r="E21" s="8">
        <v>15</v>
      </c>
      <c r="F21" s="8">
        <v>28</v>
      </c>
      <c r="G21" s="8">
        <v>2</v>
      </c>
      <c r="H21" s="8"/>
      <c r="I21" s="8">
        <v>45</v>
      </c>
      <c r="J21" s="8"/>
      <c r="K21" s="8"/>
      <c r="L21" s="8" t="s">
        <v>6</v>
      </c>
      <c r="M21" s="8"/>
      <c r="N21" s="6"/>
    </row>
    <row r="22" spans="1:14" s="4" customFormat="1" ht="21.75" customHeight="1">
      <c r="A22" s="11">
        <v>12</v>
      </c>
      <c r="B22" s="33" t="s">
        <v>192</v>
      </c>
      <c r="C22" s="8">
        <v>3</v>
      </c>
      <c r="D22" s="8">
        <v>75</v>
      </c>
      <c r="E22" s="8">
        <v>15</v>
      </c>
      <c r="F22" s="8">
        <v>58</v>
      </c>
      <c r="G22" s="8">
        <v>2</v>
      </c>
      <c r="H22" s="8"/>
      <c r="I22" s="8">
        <v>75</v>
      </c>
      <c r="J22" s="8"/>
      <c r="K22" s="8"/>
      <c r="L22" s="8" t="s">
        <v>6</v>
      </c>
      <c r="M22" s="8"/>
      <c r="N22" s="6"/>
    </row>
    <row r="23" spans="1:14" s="4" customFormat="1" ht="21.75" customHeight="1">
      <c r="A23" s="11">
        <v>13</v>
      </c>
      <c r="B23" s="33" t="s">
        <v>193</v>
      </c>
      <c r="C23" s="8">
        <v>3</v>
      </c>
      <c r="D23" s="8">
        <v>75</v>
      </c>
      <c r="E23" s="8">
        <v>15</v>
      </c>
      <c r="F23" s="8">
        <v>58</v>
      </c>
      <c r="G23" s="8">
        <v>2</v>
      </c>
      <c r="H23" s="8"/>
      <c r="I23" s="8">
        <v>75</v>
      </c>
      <c r="J23" s="8"/>
      <c r="K23" s="8"/>
      <c r="L23" s="8" t="s">
        <v>6</v>
      </c>
      <c r="M23" s="8"/>
      <c r="N23" s="6"/>
    </row>
    <row r="24" spans="1:14" s="4" customFormat="1" ht="21.75" customHeight="1">
      <c r="A24" s="79" t="s">
        <v>43</v>
      </c>
      <c r="B24" s="80" t="s">
        <v>123</v>
      </c>
      <c r="C24" s="1">
        <v>3</v>
      </c>
      <c r="D24" s="1">
        <v>60</v>
      </c>
      <c r="E24" s="1">
        <v>30</v>
      </c>
      <c r="F24" s="1">
        <v>28</v>
      </c>
      <c r="G24" s="1">
        <v>2</v>
      </c>
      <c r="H24" s="1">
        <f>SUM(H25:H27)</f>
        <v>0</v>
      </c>
      <c r="I24" s="1">
        <f>SUM(I25:I27)</f>
        <v>60</v>
      </c>
      <c r="J24" s="1">
        <f>SUM(J25:J27)</f>
        <v>0</v>
      </c>
      <c r="K24" s="8"/>
      <c r="L24" s="8"/>
      <c r="M24" s="8"/>
      <c r="N24" s="6"/>
    </row>
    <row r="25" spans="1:14" s="4" customFormat="1" ht="21.75" customHeight="1">
      <c r="A25" s="11">
        <v>14</v>
      </c>
      <c r="B25" s="33" t="s">
        <v>194</v>
      </c>
      <c r="C25" s="8">
        <v>3</v>
      </c>
      <c r="D25" s="8">
        <v>60</v>
      </c>
      <c r="E25" s="8">
        <v>30</v>
      </c>
      <c r="F25" s="8">
        <v>28</v>
      </c>
      <c r="G25" s="8">
        <v>2</v>
      </c>
      <c r="H25" s="8"/>
      <c r="I25" s="8">
        <v>60</v>
      </c>
      <c r="J25" s="8"/>
      <c r="K25" s="8"/>
      <c r="L25" s="8" t="s">
        <v>6</v>
      </c>
      <c r="M25" s="8"/>
      <c r="N25" s="6"/>
    </row>
    <row r="26" spans="1:14" s="4" customFormat="1" ht="21.75" customHeight="1">
      <c r="A26" s="11">
        <v>15</v>
      </c>
      <c r="B26" s="33" t="s">
        <v>195</v>
      </c>
      <c r="C26" s="8">
        <v>3</v>
      </c>
      <c r="D26" s="8">
        <v>60</v>
      </c>
      <c r="E26" s="8">
        <v>30</v>
      </c>
      <c r="F26" s="8">
        <v>28</v>
      </c>
      <c r="G26" s="8">
        <v>2</v>
      </c>
      <c r="H26" s="8"/>
      <c r="I26" s="8"/>
      <c r="J26" s="8"/>
      <c r="K26" s="8"/>
      <c r="L26" s="8"/>
      <c r="M26" s="8"/>
      <c r="N26" s="6"/>
    </row>
    <row r="27" spans="1:14" s="4" customFormat="1" ht="25.5">
      <c r="A27" s="11">
        <v>16</v>
      </c>
      <c r="B27" s="33" t="s">
        <v>230</v>
      </c>
      <c r="C27" s="8">
        <v>3</v>
      </c>
      <c r="D27" s="8">
        <v>60</v>
      </c>
      <c r="E27" s="8">
        <v>30</v>
      </c>
      <c r="F27" s="8">
        <v>28</v>
      </c>
      <c r="G27" s="8">
        <v>2</v>
      </c>
      <c r="H27" s="8"/>
      <c r="I27" s="8"/>
      <c r="J27" s="8"/>
      <c r="K27" s="8"/>
      <c r="L27" s="8"/>
      <c r="M27" s="8"/>
      <c r="N27" s="6"/>
    </row>
    <row r="28" spans="1:14" s="4" customFormat="1" ht="25.5">
      <c r="A28" s="79" t="s">
        <v>7</v>
      </c>
      <c r="B28" s="80" t="s">
        <v>128</v>
      </c>
      <c r="C28" s="1">
        <f>SUM(C29:C31)</f>
        <v>12</v>
      </c>
      <c r="D28" s="1">
        <f aca="true" t="shared" si="4" ref="D28:J28">SUM(D29:D31)</f>
        <v>540</v>
      </c>
      <c r="E28" s="1">
        <f t="shared" si="4"/>
        <v>0</v>
      </c>
      <c r="F28" s="1">
        <f t="shared" si="4"/>
        <v>525</v>
      </c>
      <c r="G28" s="1">
        <f t="shared" si="4"/>
        <v>15</v>
      </c>
      <c r="H28" s="1">
        <f t="shared" si="4"/>
        <v>0</v>
      </c>
      <c r="I28" s="1">
        <f t="shared" si="4"/>
        <v>90</v>
      </c>
      <c r="J28" s="1">
        <f t="shared" si="4"/>
        <v>450</v>
      </c>
      <c r="K28" s="1"/>
      <c r="L28" s="8"/>
      <c r="M28" s="8"/>
      <c r="N28" s="6"/>
    </row>
    <row r="29" spans="1:14" s="4" customFormat="1" ht="21.75" customHeight="1">
      <c r="A29" s="11">
        <v>17</v>
      </c>
      <c r="B29" s="33" t="s">
        <v>129</v>
      </c>
      <c r="C29" s="8">
        <v>2</v>
      </c>
      <c r="D29" s="8">
        <v>90</v>
      </c>
      <c r="E29" s="8"/>
      <c r="F29" s="8">
        <v>85</v>
      </c>
      <c r="G29" s="8">
        <v>5</v>
      </c>
      <c r="H29" s="8"/>
      <c r="I29" s="8">
        <v>90</v>
      </c>
      <c r="J29" s="8"/>
      <c r="K29" s="8"/>
      <c r="L29" s="8" t="s">
        <v>6</v>
      </c>
      <c r="M29" s="8"/>
      <c r="N29" s="6"/>
    </row>
    <row r="30" spans="1:14" s="4" customFormat="1" ht="21.75" customHeight="1">
      <c r="A30" s="11">
        <v>18</v>
      </c>
      <c r="B30" s="33" t="s">
        <v>196</v>
      </c>
      <c r="C30" s="8">
        <v>5</v>
      </c>
      <c r="D30" s="8">
        <v>225</v>
      </c>
      <c r="E30" s="8"/>
      <c r="F30" s="8">
        <v>220</v>
      </c>
      <c r="G30" s="8">
        <v>5</v>
      </c>
      <c r="H30" s="8"/>
      <c r="I30" s="8"/>
      <c r="J30" s="8">
        <v>225</v>
      </c>
      <c r="K30" s="8"/>
      <c r="L30" s="8"/>
      <c r="M30" s="8" t="s">
        <v>16</v>
      </c>
      <c r="N30" s="6"/>
    </row>
    <row r="31" spans="1:14" s="4" customFormat="1" ht="25.5">
      <c r="A31" s="11">
        <v>19</v>
      </c>
      <c r="B31" s="33" t="s">
        <v>130</v>
      </c>
      <c r="C31" s="8">
        <v>5</v>
      </c>
      <c r="D31" s="8">
        <v>225</v>
      </c>
      <c r="E31" s="8"/>
      <c r="F31" s="8">
        <v>220</v>
      </c>
      <c r="G31" s="8">
        <v>5</v>
      </c>
      <c r="H31" s="8"/>
      <c r="I31" s="8"/>
      <c r="J31" s="8">
        <v>225</v>
      </c>
      <c r="K31" s="8"/>
      <c r="L31" s="8"/>
      <c r="M31" s="8" t="s">
        <v>231</v>
      </c>
      <c r="N31" s="6"/>
    </row>
    <row r="32" spans="1:14" ht="21.75" customHeight="1">
      <c r="A32" s="98" t="s">
        <v>69</v>
      </c>
      <c r="B32" s="98"/>
      <c r="C32" s="1">
        <f aca="true" t="shared" si="5" ref="C32:J32">C28+C15+C8</f>
        <v>43</v>
      </c>
      <c r="D32" s="1">
        <f t="shared" si="5"/>
        <v>1215</v>
      </c>
      <c r="E32" s="1">
        <f t="shared" si="5"/>
        <v>268</v>
      </c>
      <c r="F32" s="1">
        <f t="shared" si="5"/>
        <v>905</v>
      </c>
      <c r="G32" s="1">
        <f t="shared" si="5"/>
        <v>42</v>
      </c>
      <c r="H32" s="1">
        <f t="shared" si="5"/>
        <v>360</v>
      </c>
      <c r="I32" s="1">
        <f t="shared" si="5"/>
        <v>405</v>
      </c>
      <c r="J32" s="1">
        <f t="shared" si="5"/>
        <v>450</v>
      </c>
      <c r="K32" s="1"/>
      <c r="L32" s="1"/>
      <c r="M32" s="1"/>
      <c r="N32" s="1"/>
    </row>
    <row r="33" ht="21.75" customHeight="1">
      <c r="B33" s="40"/>
    </row>
    <row r="34" ht="21.75" customHeight="1">
      <c r="B34" s="40"/>
    </row>
    <row r="35" ht="21.75" customHeight="1">
      <c r="B35" s="40"/>
    </row>
    <row r="36" ht="21.75" customHeight="1">
      <c r="B36" s="40"/>
    </row>
    <row r="37" ht="21.75" customHeight="1">
      <c r="B37" s="40"/>
    </row>
    <row r="38" ht="21.75" customHeight="1">
      <c r="B38" s="40"/>
    </row>
    <row r="39" ht="21.75" customHeight="1">
      <c r="B39" s="40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</sheetData>
  <sheetProtection/>
  <mergeCells count="10">
    <mergeCell ref="A32:B32"/>
    <mergeCell ref="A5:N5"/>
    <mergeCell ref="A2:N2"/>
    <mergeCell ref="A3:N3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  <ignoredErrors>
    <ignoredError sqref="J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zoomScale="120" zoomScaleNormal="120" zoomScaleSheetLayoutView="80" workbookViewId="0" topLeftCell="A32">
      <selection activeCell="Q38" sqref="Q38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2" width="3.57421875" style="5" bestFit="1" customWidth="1"/>
    <col min="13" max="13" width="4.28125" style="5" bestFit="1" customWidth="1"/>
    <col min="14" max="14" width="3.7109375" style="5" customWidth="1"/>
    <col min="15" max="16384" width="9.140625" style="5" customWidth="1"/>
  </cols>
  <sheetData>
    <row r="1" ht="15" customHeight="1">
      <c r="A1" s="54" t="s">
        <v>176</v>
      </c>
    </row>
    <row r="2" spans="1:14" s="3" customFormat="1" ht="20.25">
      <c r="A2" s="82" t="s">
        <v>200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3" customFormat="1" ht="20.25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4" t="s">
        <v>177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3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25" t="s">
        <v>10</v>
      </c>
      <c r="I6" s="26" t="s">
        <v>11</v>
      </c>
      <c r="J6" s="26" t="s">
        <v>12</v>
      </c>
      <c r="K6" s="86" t="s">
        <v>0</v>
      </c>
      <c r="L6" s="87"/>
      <c r="M6" s="88"/>
      <c r="N6" s="84" t="s">
        <v>1</v>
      </c>
    </row>
    <row r="7" spans="1:14" s="3" customFormat="1" ht="48">
      <c r="A7" s="85"/>
      <c r="B7" s="85"/>
      <c r="C7" s="85"/>
      <c r="D7" s="26" t="s">
        <v>3</v>
      </c>
      <c r="E7" s="26" t="s">
        <v>4</v>
      </c>
      <c r="F7" s="26" t="s">
        <v>5</v>
      </c>
      <c r="G7" s="26" t="s">
        <v>97</v>
      </c>
      <c r="H7" s="35" t="s">
        <v>217</v>
      </c>
      <c r="I7" s="35" t="s">
        <v>218</v>
      </c>
      <c r="J7" s="35" t="s">
        <v>219</v>
      </c>
      <c r="K7" s="26" t="s">
        <v>13</v>
      </c>
      <c r="L7" s="26" t="s">
        <v>14</v>
      </c>
      <c r="M7" s="26" t="s">
        <v>7</v>
      </c>
      <c r="N7" s="85"/>
    </row>
    <row r="8" spans="1:14" s="3" customFormat="1" ht="21.75" customHeight="1">
      <c r="A8" s="58" t="s">
        <v>13</v>
      </c>
      <c r="B8" s="59" t="s">
        <v>37</v>
      </c>
      <c r="C8" s="58">
        <f aca="true" t="shared" si="0" ref="C8:J8">SUM(C9:C14)</f>
        <v>8</v>
      </c>
      <c r="D8" s="58">
        <f t="shared" si="0"/>
        <v>180</v>
      </c>
      <c r="E8" s="58">
        <f t="shared" si="0"/>
        <v>73</v>
      </c>
      <c r="F8" s="58">
        <f t="shared" si="0"/>
        <v>96</v>
      </c>
      <c r="G8" s="58">
        <f t="shared" si="0"/>
        <v>10</v>
      </c>
      <c r="H8" s="58">
        <f t="shared" si="0"/>
        <v>180</v>
      </c>
      <c r="I8" s="58">
        <f t="shared" si="0"/>
        <v>0</v>
      </c>
      <c r="J8" s="58">
        <f t="shared" si="0"/>
        <v>0</v>
      </c>
      <c r="K8" s="60"/>
      <c r="L8" s="60"/>
      <c r="M8" s="60"/>
      <c r="N8" s="60"/>
    </row>
    <row r="9" spans="1:14" s="4" customFormat="1" ht="21.75" customHeight="1">
      <c r="A9" s="61">
        <v>1</v>
      </c>
      <c r="B9" s="62" t="s">
        <v>79</v>
      </c>
      <c r="C9" s="60">
        <v>2</v>
      </c>
      <c r="D9" s="60">
        <v>45</v>
      </c>
      <c r="E9" s="60">
        <v>26</v>
      </c>
      <c r="F9" s="60">
        <v>16</v>
      </c>
      <c r="G9" s="60">
        <v>3</v>
      </c>
      <c r="H9" s="60">
        <f aca="true" t="shared" si="1" ref="H9:H14">D9</f>
        <v>45</v>
      </c>
      <c r="I9" s="60"/>
      <c r="J9" s="60"/>
      <c r="K9" s="60" t="s">
        <v>6</v>
      </c>
      <c r="L9" s="60"/>
      <c r="M9" s="60"/>
      <c r="N9" s="63"/>
    </row>
    <row r="10" spans="1:14" s="4" customFormat="1" ht="21.75" customHeight="1">
      <c r="A10" s="61">
        <v>2</v>
      </c>
      <c r="B10" s="62" t="s">
        <v>163</v>
      </c>
      <c r="C10" s="60">
        <v>1</v>
      </c>
      <c r="D10" s="60">
        <v>30</v>
      </c>
      <c r="E10" s="60">
        <v>10</v>
      </c>
      <c r="F10" s="60">
        <v>19</v>
      </c>
      <c r="G10" s="60">
        <v>1</v>
      </c>
      <c r="H10" s="60">
        <f t="shared" si="1"/>
        <v>30</v>
      </c>
      <c r="I10" s="60"/>
      <c r="J10" s="60"/>
      <c r="K10" s="60" t="s">
        <v>6</v>
      </c>
      <c r="L10" s="60"/>
      <c r="M10" s="60"/>
      <c r="N10" s="63"/>
    </row>
    <row r="11" spans="1:14" s="4" customFormat="1" ht="21.75" customHeight="1">
      <c r="A11" s="61">
        <v>3</v>
      </c>
      <c r="B11" s="62" t="s">
        <v>152</v>
      </c>
      <c r="C11" s="60">
        <v>1</v>
      </c>
      <c r="D11" s="60">
        <v>15</v>
      </c>
      <c r="E11" s="60">
        <v>9</v>
      </c>
      <c r="F11" s="60">
        <v>5</v>
      </c>
      <c r="G11" s="60">
        <v>1</v>
      </c>
      <c r="H11" s="60">
        <f t="shared" si="1"/>
        <v>15</v>
      </c>
      <c r="I11" s="60"/>
      <c r="J11" s="60"/>
      <c r="K11" s="60" t="s">
        <v>6</v>
      </c>
      <c r="L11" s="60"/>
      <c r="M11" s="60"/>
      <c r="N11" s="63"/>
    </row>
    <row r="12" spans="1:14" s="4" customFormat="1" ht="21.75" customHeight="1">
      <c r="A12" s="61">
        <v>4</v>
      </c>
      <c r="B12" s="62" t="s">
        <v>153</v>
      </c>
      <c r="C12" s="60">
        <v>1</v>
      </c>
      <c r="D12" s="60">
        <v>30</v>
      </c>
      <c r="E12" s="60">
        <v>1</v>
      </c>
      <c r="F12" s="60">
        <v>26</v>
      </c>
      <c r="G12" s="60">
        <v>2</v>
      </c>
      <c r="H12" s="60">
        <f t="shared" si="1"/>
        <v>30</v>
      </c>
      <c r="I12" s="60"/>
      <c r="J12" s="60"/>
      <c r="K12" s="60" t="s">
        <v>6</v>
      </c>
      <c r="L12" s="60"/>
      <c r="M12" s="60"/>
      <c r="N12" s="63"/>
    </row>
    <row r="13" spans="1:14" s="4" customFormat="1" ht="21.75" customHeight="1">
      <c r="A13" s="61">
        <v>5</v>
      </c>
      <c r="B13" s="62" t="s">
        <v>8</v>
      </c>
      <c r="C13" s="60">
        <v>2</v>
      </c>
      <c r="D13" s="60">
        <v>30</v>
      </c>
      <c r="E13" s="60">
        <v>12</v>
      </c>
      <c r="F13" s="60">
        <v>16</v>
      </c>
      <c r="G13" s="60">
        <v>2</v>
      </c>
      <c r="H13" s="60">
        <f t="shared" si="1"/>
        <v>30</v>
      </c>
      <c r="I13" s="60"/>
      <c r="J13" s="60" t="s">
        <v>2</v>
      </c>
      <c r="K13" s="60" t="s">
        <v>6</v>
      </c>
      <c r="L13" s="60"/>
      <c r="M13" s="60"/>
      <c r="N13" s="63"/>
    </row>
    <row r="14" spans="1:14" s="4" customFormat="1" ht="21.75" customHeight="1">
      <c r="A14" s="61">
        <v>6</v>
      </c>
      <c r="B14" s="62" t="s">
        <v>162</v>
      </c>
      <c r="C14" s="60">
        <v>1</v>
      </c>
      <c r="D14" s="60">
        <v>30</v>
      </c>
      <c r="E14" s="60">
        <v>15</v>
      </c>
      <c r="F14" s="60">
        <v>14</v>
      </c>
      <c r="G14" s="60">
        <v>1</v>
      </c>
      <c r="H14" s="60">
        <f t="shared" si="1"/>
        <v>30</v>
      </c>
      <c r="I14" s="60"/>
      <c r="J14" s="60"/>
      <c r="K14" s="60" t="s">
        <v>6</v>
      </c>
      <c r="L14" s="60"/>
      <c r="M14" s="60"/>
      <c r="N14" s="63"/>
    </row>
    <row r="15" spans="1:14" s="3" customFormat="1" ht="21.75" customHeight="1">
      <c r="A15" s="58" t="s">
        <v>14</v>
      </c>
      <c r="B15" s="64" t="s">
        <v>38</v>
      </c>
      <c r="C15" s="58">
        <f aca="true" t="shared" si="2" ref="C15:J15">C16+C24</f>
        <v>33</v>
      </c>
      <c r="D15" s="58">
        <f t="shared" si="2"/>
        <v>510</v>
      </c>
      <c r="E15" s="58">
        <f t="shared" si="2"/>
        <v>462</v>
      </c>
      <c r="F15" s="58">
        <f t="shared" si="2"/>
        <v>29</v>
      </c>
      <c r="G15" s="58">
        <f t="shared" si="2"/>
        <v>20</v>
      </c>
      <c r="H15" s="58">
        <f t="shared" si="2"/>
        <v>195</v>
      </c>
      <c r="I15" s="58">
        <f t="shared" si="2"/>
        <v>315</v>
      </c>
      <c r="J15" s="58">
        <f t="shared" si="2"/>
        <v>0</v>
      </c>
      <c r="K15" s="60"/>
      <c r="L15" s="60"/>
      <c r="M15" s="60"/>
      <c r="N15" s="63"/>
    </row>
    <row r="16" spans="1:14" s="3" customFormat="1" ht="21.75" customHeight="1">
      <c r="A16" s="58" t="s">
        <v>39</v>
      </c>
      <c r="B16" s="64" t="s">
        <v>40</v>
      </c>
      <c r="C16" s="65">
        <f aca="true" t="shared" si="3" ref="C16:J16">SUM(C17:C23)</f>
        <v>13</v>
      </c>
      <c r="D16" s="65">
        <f t="shared" si="3"/>
        <v>210</v>
      </c>
      <c r="E16" s="65">
        <f t="shared" si="3"/>
        <v>173</v>
      </c>
      <c r="F16" s="65">
        <f t="shared" si="3"/>
        <v>29</v>
      </c>
      <c r="G16" s="65">
        <f t="shared" si="3"/>
        <v>8</v>
      </c>
      <c r="H16" s="65">
        <f t="shared" si="3"/>
        <v>150</v>
      </c>
      <c r="I16" s="65">
        <f t="shared" si="3"/>
        <v>60</v>
      </c>
      <c r="J16" s="65">
        <f t="shared" si="3"/>
        <v>0</v>
      </c>
      <c r="K16" s="60"/>
      <c r="L16" s="60"/>
      <c r="M16" s="60"/>
      <c r="N16" s="63"/>
    </row>
    <row r="17" spans="1:14" s="4" customFormat="1" ht="21.75" customHeight="1">
      <c r="A17" s="61">
        <v>7</v>
      </c>
      <c r="B17" s="62" t="s">
        <v>21</v>
      </c>
      <c r="C17" s="60">
        <v>3</v>
      </c>
      <c r="D17" s="60">
        <v>60</v>
      </c>
      <c r="E17" s="61">
        <v>29</v>
      </c>
      <c r="F17" s="61">
        <v>29</v>
      </c>
      <c r="G17" s="61">
        <v>2</v>
      </c>
      <c r="H17" s="60">
        <v>60</v>
      </c>
      <c r="I17" s="60"/>
      <c r="J17" s="58"/>
      <c r="K17" s="60" t="s">
        <v>6</v>
      </c>
      <c r="L17" s="60"/>
      <c r="M17" s="60"/>
      <c r="N17" s="63"/>
    </row>
    <row r="18" spans="1:14" s="4" customFormat="1" ht="21.75" customHeight="1">
      <c r="A18" s="61">
        <v>8</v>
      </c>
      <c r="B18" s="66" t="s">
        <v>54</v>
      </c>
      <c r="C18" s="60">
        <v>2</v>
      </c>
      <c r="D18" s="60">
        <v>30</v>
      </c>
      <c r="E18" s="60">
        <v>29</v>
      </c>
      <c r="F18" s="61">
        <v>0</v>
      </c>
      <c r="G18" s="61">
        <v>1</v>
      </c>
      <c r="H18" s="60">
        <v>30</v>
      </c>
      <c r="I18" s="60"/>
      <c r="J18" s="58"/>
      <c r="K18" s="60" t="s">
        <v>6</v>
      </c>
      <c r="L18" s="60"/>
      <c r="M18" s="60"/>
      <c r="N18" s="63"/>
    </row>
    <row r="19" spans="1:14" s="4" customFormat="1" ht="21.75" customHeight="1">
      <c r="A19" s="61">
        <v>9</v>
      </c>
      <c r="B19" s="66" t="s">
        <v>55</v>
      </c>
      <c r="C19" s="60">
        <v>2</v>
      </c>
      <c r="D19" s="60">
        <v>30</v>
      </c>
      <c r="E19" s="60">
        <v>29</v>
      </c>
      <c r="F19" s="60">
        <v>0</v>
      </c>
      <c r="G19" s="60">
        <v>1</v>
      </c>
      <c r="H19" s="60">
        <v>30</v>
      </c>
      <c r="I19" s="60"/>
      <c r="J19" s="58"/>
      <c r="K19" s="60" t="s">
        <v>6</v>
      </c>
      <c r="L19" s="60"/>
      <c r="M19" s="60"/>
      <c r="N19" s="63"/>
    </row>
    <row r="20" spans="1:14" s="4" customFormat="1" ht="21.75" customHeight="1">
      <c r="A20" s="61">
        <v>10</v>
      </c>
      <c r="B20" s="62" t="s">
        <v>56</v>
      </c>
      <c r="C20" s="60">
        <v>2</v>
      </c>
      <c r="D20" s="60">
        <v>30</v>
      </c>
      <c r="E20" s="60">
        <v>29</v>
      </c>
      <c r="F20" s="60">
        <v>0</v>
      </c>
      <c r="G20" s="60">
        <v>1</v>
      </c>
      <c r="H20" s="60"/>
      <c r="I20" s="60">
        <v>30</v>
      </c>
      <c r="J20" s="58"/>
      <c r="K20" s="60"/>
      <c r="L20" s="60" t="s">
        <v>6</v>
      </c>
      <c r="M20" s="60"/>
      <c r="N20" s="63"/>
    </row>
    <row r="21" spans="1:14" s="4" customFormat="1" ht="21.75" customHeight="1">
      <c r="A21" s="61">
        <v>11</v>
      </c>
      <c r="B21" s="66" t="s">
        <v>25</v>
      </c>
      <c r="C21" s="60">
        <v>2</v>
      </c>
      <c r="D21" s="60">
        <v>30</v>
      </c>
      <c r="E21" s="60">
        <v>29</v>
      </c>
      <c r="F21" s="60">
        <v>0</v>
      </c>
      <c r="G21" s="60">
        <v>1</v>
      </c>
      <c r="H21" s="60"/>
      <c r="I21" s="60">
        <v>30</v>
      </c>
      <c r="J21" s="58"/>
      <c r="K21" s="60"/>
      <c r="L21" s="60" t="s">
        <v>6</v>
      </c>
      <c r="M21" s="60"/>
      <c r="N21" s="63"/>
    </row>
    <row r="22" spans="1:14" s="4" customFormat="1" ht="21.75" customHeight="1">
      <c r="A22" s="61">
        <v>12</v>
      </c>
      <c r="B22" s="66" t="s">
        <v>167</v>
      </c>
      <c r="C22" s="60">
        <v>1</v>
      </c>
      <c r="D22" s="60">
        <v>15</v>
      </c>
      <c r="E22" s="60">
        <v>14</v>
      </c>
      <c r="F22" s="60">
        <v>0</v>
      </c>
      <c r="G22" s="60">
        <v>1</v>
      </c>
      <c r="H22" s="60">
        <v>15</v>
      </c>
      <c r="I22" s="60"/>
      <c r="J22" s="58"/>
      <c r="K22" s="60"/>
      <c r="L22" s="60"/>
      <c r="M22" s="60"/>
      <c r="N22" s="63"/>
    </row>
    <row r="23" spans="1:14" s="4" customFormat="1" ht="25.5">
      <c r="A23" s="61">
        <v>13</v>
      </c>
      <c r="B23" s="66" t="s">
        <v>155</v>
      </c>
      <c r="C23" s="60">
        <v>1</v>
      </c>
      <c r="D23" s="60">
        <v>15</v>
      </c>
      <c r="E23" s="60">
        <v>14</v>
      </c>
      <c r="F23" s="60">
        <v>0</v>
      </c>
      <c r="G23" s="60">
        <v>1</v>
      </c>
      <c r="H23" s="60">
        <v>15</v>
      </c>
      <c r="I23" s="60"/>
      <c r="J23" s="58"/>
      <c r="K23" s="60"/>
      <c r="L23" s="60" t="s">
        <v>6</v>
      </c>
      <c r="M23" s="60"/>
      <c r="N23" s="63"/>
    </row>
    <row r="24" spans="1:14" s="4" customFormat="1" ht="21.75" customHeight="1">
      <c r="A24" s="58" t="s">
        <v>43</v>
      </c>
      <c r="B24" s="64" t="s">
        <v>44</v>
      </c>
      <c r="C24" s="65">
        <f aca="true" t="shared" si="4" ref="C24:J24">SUM(C25:C36)</f>
        <v>20</v>
      </c>
      <c r="D24" s="65">
        <f t="shared" si="4"/>
        <v>300</v>
      </c>
      <c r="E24" s="65">
        <f t="shared" si="4"/>
        <v>289</v>
      </c>
      <c r="F24" s="65">
        <f t="shared" si="4"/>
        <v>0</v>
      </c>
      <c r="G24" s="65">
        <f t="shared" si="4"/>
        <v>12</v>
      </c>
      <c r="H24" s="65">
        <f t="shared" si="4"/>
        <v>45</v>
      </c>
      <c r="I24" s="65">
        <f t="shared" si="4"/>
        <v>255</v>
      </c>
      <c r="J24" s="65">
        <f t="shared" si="4"/>
        <v>0</v>
      </c>
      <c r="K24" s="60"/>
      <c r="L24" s="60"/>
      <c r="M24" s="60"/>
      <c r="N24" s="63"/>
    </row>
    <row r="25" spans="1:14" s="4" customFormat="1" ht="21.75" customHeight="1">
      <c r="A25" s="61">
        <v>14</v>
      </c>
      <c r="B25" s="62" t="s">
        <v>57</v>
      </c>
      <c r="C25" s="60">
        <v>1</v>
      </c>
      <c r="D25" s="60">
        <v>15</v>
      </c>
      <c r="E25" s="60">
        <v>14</v>
      </c>
      <c r="F25" s="61">
        <v>0</v>
      </c>
      <c r="G25" s="61">
        <v>1</v>
      </c>
      <c r="H25" s="60">
        <v>15</v>
      </c>
      <c r="I25" s="60"/>
      <c r="J25" s="60"/>
      <c r="K25" s="60"/>
      <c r="L25" s="60" t="s">
        <v>6</v>
      </c>
      <c r="M25" s="60"/>
      <c r="N25" s="63"/>
    </row>
    <row r="26" spans="1:14" s="4" customFormat="1" ht="21.75" customHeight="1">
      <c r="A26" s="61">
        <v>15</v>
      </c>
      <c r="B26" s="62" t="s">
        <v>58</v>
      </c>
      <c r="C26" s="60">
        <v>2</v>
      </c>
      <c r="D26" s="60">
        <v>30</v>
      </c>
      <c r="E26" s="60">
        <v>29</v>
      </c>
      <c r="F26" s="61">
        <v>0</v>
      </c>
      <c r="G26" s="61">
        <v>1</v>
      </c>
      <c r="H26" s="60"/>
      <c r="I26" s="60">
        <v>30</v>
      </c>
      <c r="J26" s="60"/>
      <c r="K26" s="60"/>
      <c r="L26" s="60" t="s">
        <v>6</v>
      </c>
      <c r="M26" s="60"/>
      <c r="N26" s="63"/>
    </row>
    <row r="27" spans="1:14" s="4" customFormat="1" ht="21.75" customHeight="1">
      <c r="A27" s="61">
        <v>16</v>
      </c>
      <c r="B27" s="62" t="s">
        <v>59</v>
      </c>
      <c r="C27" s="60">
        <v>2</v>
      </c>
      <c r="D27" s="60">
        <v>30</v>
      </c>
      <c r="E27" s="60">
        <v>29</v>
      </c>
      <c r="F27" s="61">
        <v>0</v>
      </c>
      <c r="G27" s="61">
        <v>1</v>
      </c>
      <c r="H27" s="60"/>
      <c r="I27" s="60">
        <v>30</v>
      </c>
      <c r="J27" s="60"/>
      <c r="K27" s="60"/>
      <c r="L27" s="60" t="s">
        <v>6</v>
      </c>
      <c r="M27" s="60"/>
      <c r="N27" s="63"/>
    </row>
    <row r="28" spans="1:14" s="4" customFormat="1" ht="21.75" customHeight="1">
      <c r="A28" s="61">
        <v>17</v>
      </c>
      <c r="B28" s="62" t="s">
        <v>27</v>
      </c>
      <c r="C28" s="60">
        <v>2</v>
      </c>
      <c r="D28" s="60">
        <v>30</v>
      </c>
      <c r="E28" s="60">
        <v>29</v>
      </c>
      <c r="F28" s="61">
        <v>0</v>
      </c>
      <c r="G28" s="61">
        <v>1</v>
      </c>
      <c r="H28" s="60"/>
      <c r="I28" s="60">
        <v>30</v>
      </c>
      <c r="J28" s="60"/>
      <c r="K28" s="60"/>
      <c r="L28" s="60" t="s">
        <v>6</v>
      </c>
      <c r="M28" s="60"/>
      <c r="N28" s="63"/>
    </row>
    <row r="29" spans="1:14" s="4" customFormat="1" ht="25.5">
      <c r="A29" s="61">
        <v>18</v>
      </c>
      <c r="B29" s="62" t="s">
        <v>60</v>
      </c>
      <c r="C29" s="60">
        <v>2</v>
      </c>
      <c r="D29" s="60">
        <v>30</v>
      </c>
      <c r="E29" s="60">
        <v>29</v>
      </c>
      <c r="F29" s="61">
        <v>0</v>
      </c>
      <c r="G29" s="61">
        <v>1</v>
      </c>
      <c r="H29" s="60"/>
      <c r="I29" s="60">
        <v>30</v>
      </c>
      <c r="J29" s="60"/>
      <c r="K29" s="60"/>
      <c r="L29" s="60" t="s">
        <v>6</v>
      </c>
      <c r="M29" s="60"/>
      <c r="N29" s="63"/>
    </row>
    <row r="30" spans="1:14" s="4" customFormat="1" ht="21.75" customHeight="1">
      <c r="A30" s="61">
        <v>19</v>
      </c>
      <c r="B30" s="62" t="s">
        <v>61</v>
      </c>
      <c r="C30" s="60">
        <v>2</v>
      </c>
      <c r="D30" s="60">
        <v>30</v>
      </c>
      <c r="E30" s="60">
        <v>29</v>
      </c>
      <c r="F30" s="61">
        <v>0</v>
      </c>
      <c r="G30" s="61">
        <v>1</v>
      </c>
      <c r="H30" s="60"/>
      <c r="I30" s="60">
        <v>30</v>
      </c>
      <c r="J30" s="60"/>
      <c r="K30" s="60"/>
      <c r="L30" s="60" t="s">
        <v>6</v>
      </c>
      <c r="M30" s="60"/>
      <c r="N30" s="63"/>
    </row>
    <row r="31" spans="1:14" s="4" customFormat="1" ht="21.75" customHeight="1">
      <c r="A31" s="61">
        <v>20</v>
      </c>
      <c r="B31" s="62" t="s">
        <v>62</v>
      </c>
      <c r="C31" s="60">
        <v>1</v>
      </c>
      <c r="D31" s="60">
        <v>15</v>
      </c>
      <c r="E31" s="60">
        <v>14</v>
      </c>
      <c r="F31" s="61">
        <v>0</v>
      </c>
      <c r="G31" s="61">
        <v>1</v>
      </c>
      <c r="H31" s="60"/>
      <c r="I31" s="60">
        <v>15</v>
      </c>
      <c r="J31" s="60"/>
      <c r="K31" s="60"/>
      <c r="L31" s="60" t="s">
        <v>6</v>
      </c>
      <c r="M31" s="60"/>
      <c r="N31" s="63"/>
    </row>
    <row r="32" spans="1:14" s="4" customFormat="1" ht="38.25">
      <c r="A32" s="61">
        <v>21</v>
      </c>
      <c r="B32" s="62" t="s">
        <v>156</v>
      </c>
      <c r="C32" s="60">
        <v>2</v>
      </c>
      <c r="D32" s="60">
        <v>30</v>
      </c>
      <c r="E32" s="60">
        <v>29</v>
      </c>
      <c r="F32" s="61">
        <v>0</v>
      </c>
      <c r="G32" s="61">
        <v>1</v>
      </c>
      <c r="H32" s="60"/>
      <c r="I32" s="60">
        <v>30</v>
      </c>
      <c r="J32" s="60"/>
      <c r="K32" s="60"/>
      <c r="L32" s="60" t="s">
        <v>6</v>
      </c>
      <c r="M32" s="60"/>
      <c r="N32" s="63"/>
    </row>
    <row r="33" spans="1:14" s="4" customFormat="1" ht="25.5">
      <c r="A33" s="61">
        <v>22</v>
      </c>
      <c r="B33" s="62" t="s">
        <v>63</v>
      </c>
      <c r="C33" s="60">
        <v>2</v>
      </c>
      <c r="D33" s="60">
        <v>30</v>
      </c>
      <c r="E33" s="60">
        <v>29</v>
      </c>
      <c r="F33" s="61">
        <v>0</v>
      </c>
      <c r="G33" s="61">
        <v>1</v>
      </c>
      <c r="H33" s="60">
        <v>30</v>
      </c>
      <c r="I33" s="60"/>
      <c r="J33" s="60"/>
      <c r="K33" s="60"/>
      <c r="L33" s="60" t="s">
        <v>6</v>
      </c>
      <c r="M33" s="60"/>
      <c r="N33" s="63"/>
    </row>
    <row r="34" spans="1:14" s="4" customFormat="1" ht="38.25">
      <c r="A34" s="61">
        <v>23</v>
      </c>
      <c r="B34" s="62" t="s">
        <v>164</v>
      </c>
      <c r="C34" s="60">
        <v>2</v>
      </c>
      <c r="D34" s="60">
        <v>30</v>
      </c>
      <c r="E34" s="60">
        <v>30</v>
      </c>
      <c r="F34" s="61">
        <v>0</v>
      </c>
      <c r="G34" s="61">
        <v>1</v>
      </c>
      <c r="H34" s="60"/>
      <c r="I34" s="60">
        <v>30</v>
      </c>
      <c r="J34" s="60"/>
      <c r="K34" s="60"/>
      <c r="L34" s="60"/>
      <c r="M34" s="60"/>
      <c r="N34" s="63"/>
    </row>
    <row r="35" spans="1:14" s="4" customFormat="1" ht="21.75" customHeight="1">
      <c r="A35" s="61">
        <v>24</v>
      </c>
      <c r="B35" s="62" t="s">
        <v>154</v>
      </c>
      <c r="C35" s="60">
        <v>1</v>
      </c>
      <c r="D35" s="60">
        <v>15</v>
      </c>
      <c r="E35" s="60">
        <v>14</v>
      </c>
      <c r="F35" s="61">
        <v>0</v>
      </c>
      <c r="G35" s="61">
        <v>1</v>
      </c>
      <c r="H35" s="60"/>
      <c r="I35" s="60">
        <v>15</v>
      </c>
      <c r="J35" s="60"/>
      <c r="K35" s="60"/>
      <c r="L35" s="60" t="s">
        <v>6</v>
      </c>
      <c r="M35" s="60"/>
      <c r="N35" s="63"/>
    </row>
    <row r="36" spans="1:14" s="4" customFormat="1" ht="21.75" customHeight="1">
      <c r="A36" s="61">
        <v>25</v>
      </c>
      <c r="B36" s="62" t="s">
        <v>159</v>
      </c>
      <c r="C36" s="60">
        <v>1</v>
      </c>
      <c r="D36" s="60">
        <v>15</v>
      </c>
      <c r="E36" s="60">
        <v>14</v>
      </c>
      <c r="F36" s="61">
        <v>0</v>
      </c>
      <c r="G36" s="61">
        <v>1</v>
      </c>
      <c r="H36" s="60"/>
      <c r="I36" s="60">
        <v>15</v>
      </c>
      <c r="J36" s="60"/>
      <c r="K36" s="60"/>
      <c r="L36" s="60" t="s">
        <v>6</v>
      </c>
      <c r="M36" s="60"/>
      <c r="N36" s="63"/>
    </row>
    <row r="37" spans="1:14" s="4" customFormat="1" ht="25.5">
      <c r="A37" s="58" t="s">
        <v>7</v>
      </c>
      <c r="B37" s="59" t="s">
        <v>49</v>
      </c>
      <c r="C37" s="58">
        <f aca="true" t="shared" si="5" ref="C37:J37">SUM(C38:C42)</f>
        <v>10</v>
      </c>
      <c r="D37" s="58">
        <f t="shared" si="5"/>
        <v>450</v>
      </c>
      <c r="E37" s="58">
        <f t="shared" si="5"/>
        <v>0</v>
      </c>
      <c r="F37" s="58">
        <f t="shared" si="5"/>
        <v>440</v>
      </c>
      <c r="G37" s="58">
        <f t="shared" si="5"/>
        <v>10</v>
      </c>
      <c r="H37" s="58">
        <f t="shared" si="5"/>
        <v>0</v>
      </c>
      <c r="I37" s="58">
        <f t="shared" si="5"/>
        <v>0</v>
      </c>
      <c r="J37" s="58">
        <f t="shared" si="5"/>
        <v>450</v>
      </c>
      <c r="K37" s="60"/>
      <c r="L37" s="60"/>
      <c r="M37" s="60"/>
      <c r="N37" s="63"/>
    </row>
    <row r="38" spans="1:14" s="4" customFormat="1" ht="21.75" customHeight="1">
      <c r="A38" s="61">
        <v>26</v>
      </c>
      <c r="B38" s="62" t="s">
        <v>64</v>
      </c>
      <c r="C38" s="60">
        <v>2</v>
      </c>
      <c r="D38" s="60">
        <v>90</v>
      </c>
      <c r="E38" s="61">
        <v>0</v>
      </c>
      <c r="F38" s="37">
        <v>88</v>
      </c>
      <c r="G38" s="61">
        <v>2</v>
      </c>
      <c r="H38" s="60"/>
      <c r="I38" s="67"/>
      <c r="J38" s="60">
        <v>90</v>
      </c>
      <c r="K38" s="60"/>
      <c r="L38" s="60"/>
      <c r="M38" s="60" t="s">
        <v>16</v>
      </c>
      <c r="N38" s="63"/>
    </row>
    <row r="39" spans="1:14" s="4" customFormat="1" ht="21.75" customHeight="1">
      <c r="A39" s="61">
        <v>27</v>
      </c>
      <c r="B39" s="62" t="s">
        <v>65</v>
      </c>
      <c r="C39" s="60">
        <v>2</v>
      </c>
      <c r="D39" s="60">
        <v>90</v>
      </c>
      <c r="E39" s="61">
        <v>0</v>
      </c>
      <c r="F39" s="37">
        <v>88</v>
      </c>
      <c r="G39" s="61">
        <v>2</v>
      </c>
      <c r="H39" s="60"/>
      <c r="I39" s="67"/>
      <c r="J39" s="60">
        <v>90</v>
      </c>
      <c r="K39" s="60"/>
      <c r="L39" s="60"/>
      <c r="M39" s="60" t="s">
        <v>16</v>
      </c>
      <c r="N39" s="63"/>
    </row>
    <row r="40" spans="1:14" s="4" customFormat="1" ht="21.75" customHeight="1">
      <c r="A40" s="61">
        <v>28</v>
      </c>
      <c r="B40" s="62" t="s">
        <v>66</v>
      </c>
      <c r="C40" s="60">
        <v>2</v>
      </c>
      <c r="D40" s="60">
        <v>90</v>
      </c>
      <c r="E40" s="61">
        <v>0</v>
      </c>
      <c r="F40" s="37">
        <v>88</v>
      </c>
      <c r="G40" s="61">
        <v>2</v>
      </c>
      <c r="H40" s="60"/>
      <c r="I40" s="67"/>
      <c r="J40" s="60">
        <v>90</v>
      </c>
      <c r="K40" s="60"/>
      <c r="L40" s="60"/>
      <c r="M40" s="60" t="s">
        <v>16</v>
      </c>
      <c r="N40" s="63"/>
    </row>
    <row r="41" spans="1:14" s="4" customFormat="1" ht="21.75" customHeight="1">
      <c r="A41" s="61">
        <v>29</v>
      </c>
      <c r="B41" s="62" t="s">
        <v>67</v>
      </c>
      <c r="C41" s="60">
        <v>2</v>
      </c>
      <c r="D41" s="60">
        <v>90</v>
      </c>
      <c r="E41" s="61">
        <v>0</v>
      </c>
      <c r="F41" s="37">
        <v>88</v>
      </c>
      <c r="G41" s="61">
        <v>2</v>
      </c>
      <c r="H41" s="60"/>
      <c r="I41" s="67"/>
      <c r="J41" s="60">
        <v>90</v>
      </c>
      <c r="K41" s="60"/>
      <c r="L41" s="60"/>
      <c r="M41" s="60" t="s">
        <v>16</v>
      </c>
      <c r="N41" s="63"/>
    </row>
    <row r="42" spans="1:14" s="4" customFormat="1" ht="28.5" customHeight="1">
      <c r="A42" s="61">
        <v>30</v>
      </c>
      <c r="B42" s="62" t="s">
        <v>99</v>
      </c>
      <c r="C42" s="60">
        <v>2</v>
      </c>
      <c r="D42" s="60">
        <v>90</v>
      </c>
      <c r="E42" s="61">
        <v>0</v>
      </c>
      <c r="F42" s="37">
        <v>88</v>
      </c>
      <c r="G42" s="61">
        <v>2</v>
      </c>
      <c r="H42" s="60"/>
      <c r="I42" s="67"/>
      <c r="J42" s="60">
        <v>90</v>
      </c>
      <c r="K42" s="60"/>
      <c r="L42" s="60"/>
      <c r="M42" s="60" t="s">
        <v>100</v>
      </c>
      <c r="N42" s="63"/>
    </row>
    <row r="43" spans="1:14" s="4" customFormat="1" ht="21.75" customHeight="1">
      <c r="A43" s="58" t="s">
        <v>29</v>
      </c>
      <c r="B43" s="68" t="s">
        <v>50</v>
      </c>
      <c r="C43" s="38">
        <f>SUM(C44:C46)</f>
        <v>5</v>
      </c>
      <c r="D43" s="38">
        <f aca="true" t="shared" si="6" ref="D43:J43">SUM(D44:D46)</f>
        <v>75</v>
      </c>
      <c r="E43" s="38">
        <f t="shared" si="6"/>
        <v>70</v>
      </c>
      <c r="F43" s="38">
        <f t="shared" si="6"/>
        <v>0</v>
      </c>
      <c r="G43" s="38">
        <f t="shared" si="6"/>
        <v>5</v>
      </c>
      <c r="H43" s="38">
        <f t="shared" si="6"/>
        <v>0</v>
      </c>
      <c r="I43" s="38">
        <f t="shared" si="6"/>
        <v>0</v>
      </c>
      <c r="J43" s="38">
        <f t="shared" si="6"/>
        <v>75</v>
      </c>
      <c r="K43" s="60"/>
      <c r="L43" s="60"/>
      <c r="M43" s="60"/>
      <c r="N43" s="63"/>
    </row>
    <row r="44" spans="1:256" s="3" customFormat="1" ht="25.5">
      <c r="A44" s="61">
        <v>31</v>
      </c>
      <c r="B44" s="62" t="s">
        <v>165</v>
      </c>
      <c r="C44" s="60">
        <v>2</v>
      </c>
      <c r="D44" s="60">
        <v>30</v>
      </c>
      <c r="E44" s="61">
        <v>28</v>
      </c>
      <c r="F44" s="61">
        <v>0</v>
      </c>
      <c r="G44" s="61">
        <v>2</v>
      </c>
      <c r="H44" s="60"/>
      <c r="I44" s="67"/>
      <c r="J44" s="60">
        <v>30</v>
      </c>
      <c r="K44" s="60"/>
      <c r="L44" s="60"/>
      <c r="M44" s="60" t="s">
        <v>6</v>
      </c>
      <c r="N44" s="6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3" customFormat="1" ht="25.5">
      <c r="A45" s="61">
        <v>32</v>
      </c>
      <c r="B45" s="62" t="s">
        <v>166</v>
      </c>
      <c r="C45" s="60">
        <v>2</v>
      </c>
      <c r="D45" s="60">
        <v>30</v>
      </c>
      <c r="E45" s="61">
        <v>28</v>
      </c>
      <c r="F45" s="61">
        <v>0</v>
      </c>
      <c r="G45" s="61">
        <v>2</v>
      </c>
      <c r="H45" s="60"/>
      <c r="I45" s="67"/>
      <c r="J45" s="60">
        <v>30</v>
      </c>
      <c r="K45" s="60"/>
      <c r="L45" s="60"/>
      <c r="M45" s="60" t="s">
        <v>6</v>
      </c>
      <c r="N45" s="6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14" s="3" customFormat="1" ht="21.75" customHeight="1">
      <c r="A46" s="61">
        <v>33</v>
      </c>
      <c r="B46" s="62" t="s">
        <v>68</v>
      </c>
      <c r="C46" s="60">
        <v>1</v>
      </c>
      <c r="D46" s="60">
        <v>15</v>
      </c>
      <c r="E46" s="61">
        <v>14</v>
      </c>
      <c r="F46" s="61">
        <v>0</v>
      </c>
      <c r="G46" s="61">
        <v>1</v>
      </c>
      <c r="H46" s="60"/>
      <c r="I46" s="67"/>
      <c r="J46" s="60">
        <v>15</v>
      </c>
      <c r="K46" s="60"/>
      <c r="L46" s="60"/>
      <c r="M46" s="60" t="s">
        <v>6</v>
      </c>
      <c r="N46" s="63"/>
    </row>
    <row r="47" spans="1:14" s="3" customFormat="1" ht="21.75" customHeight="1">
      <c r="A47" s="89" t="s">
        <v>69</v>
      </c>
      <c r="B47" s="89"/>
      <c r="C47" s="58">
        <f aca="true" t="shared" si="7" ref="C47:J47">C43+C37+C15+C8</f>
        <v>56</v>
      </c>
      <c r="D47" s="58">
        <f t="shared" si="7"/>
        <v>1215</v>
      </c>
      <c r="E47" s="58">
        <f t="shared" si="7"/>
        <v>605</v>
      </c>
      <c r="F47" s="58">
        <f t="shared" si="7"/>
        <v>565</v>
      </c>
      <c r="G47" s="58">
        <f t="shared" si="7"/>
        <v>45</v>
      </c>
      <c r="H47" s="58">
        <f t="shared" si="7"/>
        <v>375</v>
      </c>
      <c r="I47" s="58">
        <f t="shared" si="7"/>
        <v>315</v>
      </c>
      <c r="J47" s="58">
        <f t="shared" si="7"/>
        <v>525</v>
      </c>
      <c r="K47" s="60"/>
      <c r="L47" s="60"/>
      <c r="M47" s="60"/>
      <c r="N47" s="63"/>
    </row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</sheetData>
  <sheetProtection/>
  <mergeCells count="10">
    <mergeCell ref="A5:N5"/>
    <mergeCell ref="A47:B47"/>
    <mergeCell ref="A2:N2"/>
    <mergeCell ref="A3:N3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="120" zoomScaleNormal="120" zoomScaleSheetLayoutView="80" workbookViewId="0" topLeftCell="A6">
      <selection activeCell="Q38" sqref="Q38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1" width="3.7109375" style="5" bestFit="1" customWidth="1"/>
    <col min="12" max="12" width="4.00390625" style="5" customWidth="1"/>
    <col min="13" max="13" width="3.00390625" style="5" bestFit="1" customWidth="1"/>
    <col min="14" max="14" width="3.7109375" style="5" customWidth="1"/>
    <col min="15" max="16384" width="9.140625" style="5" customWidth="1"/>
  </cols>
  <sheetData>
    <row r="1" ht="15" customHeight="1">
      <c r="A1" s="54" t="s">
        <v>176</v>
      </c>
    </row>
    <row r="2" spans="1:14" s="3" customFormat="1" ht="20.25">
      <c r="A2" s="82" t="s">
        <v>200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3" customFormat="1" ht="20.25">
      <c r="A3" s="82" t="s">
        <v>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4" t="s">
        <v>178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3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25" t="s">
        <v>10</v>
      </c>
      <c r="I6" s="26" t="s">
        <v>11</v>
      </c>
      <c r="J6" s="26" t="s">
        <v>12</v>
      </c>
      <c r="K6" s="86" t="s">
        <v>0</v>
      </c>
      <c r="L6" s="87"/>
      <c r="M6" s="88"/>
      <c r="N6" s="84" t="s">
        <v>1</v>
      </c>
    </row>
    <row r="7" spans="1:14" s="3" customFormat="1" ht="48" customHeight="1">
      <c r="A7" s="85"/>
      <c r="B7" s="85"/>
      <c r="C7" s="85"/>
      <c r="D7" s="26" t="s">
        <v>3</v>
      </c>
      <c r="E7" s="26" t="s">
        <v>4</v>
      </c>
      <c r="F7" s="26" t="s">
        <v>5</v>
      </c>
      <c r="G7" s="26" t="s">
        <v>97</v>
      </c>
      <c r="H7" s="35" t="s">
        <v>217</v>
      </c>
      <c r="I7" s="35" t="s">
        <v>218</v>
      </c>
      <c r="J7" s="35" t="s">
        <v>219</v>
      </c>
      <c r="K7" s="26" t="s">
        <v>13</v>
      </c>
      <c r="L7" s="26" t="s">
        <v>14</v>
      </c>
      <c r="M7" s="26" t="s">
        <v>7</v>
      </c>
      <c r="N7" s="85"/>
    </row>
    <row r="8" spans="1:14" s="4" customFormat="1" ht="21.75" customHeight="1">
      <c r="A8" s="42" t="s">
        <v>13</v>
      </c>
      <c r="B8" s="43" t="s">
        <v>37</v>
      </c>
      <c r="C8" s="42">
        <f>SUM(C9:C14)</f>
        <v>8</v>
      </c>
      <c r="D8" s="42">
        <f aca="true" t="shared" si="0" ref="D8:J8">SUM(D9:D14)</f>
        <v>180</v>
      </c>
      <c r="E8" s="42">
        <f t="shared" si="0"/>
        <v>73</v>
      </c>
      <c r="F8" s="42">
        <f t="shared" si="0"/>
        <v>96</v>
      </c>
      <c r="G8" s="42">
        <f t="shared" si="0"/>
        <v>10</v>
      </c>
      <c r="H8" s="42">
        <f t="shared" si="0"/>
        <v>180</v>
      </c>
      <c r="I8" s="42">
        <f>SUM(I9:I14)</f>
        <v>0</v>
      </c>
      <c r="J8" s="42">
        <f t="shared" si="0"/>
        <v>0</v>
      </c>
      <c r="K8" s="38"/>
      <c r="L8" s="38"/>
      <c r="M8" s="38"/>
      <c r="N8" s="44"/>
    </row>
    <row r="9" spans="1:14" s="4" customFormat="1" ht="21.75" customHeight="1">
      <c r="A9" s="45">
        <v>1</v>
      </c>
      <c r="B9" s="46" t="s">
        <v>79</v>
      </c>
      <c r="C9" s="37">
        <v>2</v>
      </c>
      <c r="D9" s="37">
        <v>45</v>
      </c>
      <c r="E9" s="37">
        <v>26</v>
      </c>
      <c r="F9" s="37">
        <v>16</v>
      </c>
      <c r="G9" s="37">
        <v>3</v>
      </c>
      <c r="H9" s="37">
        <f aca="true" t="shared" si="1" ref="H9:H14">D9</f>
        <v>45</v>
      </c>
      <c r="I9" s="37"/>
      <c r="J9" s="37"/>
      <c r="K9" s="37" t="s">
        <v>6</v>
      </c>
      <c r="L9" s="37"/>
      <c r="M9" s="37"/>
      <c r="N9" s="47"/>
    </row>
    <row r="10" spans="1:14" s="4" customFormat="1" ht="21.75" customHeight="1">
      <c r="A10" s="45">
        <v>2</v>
      </c>
      <c r="B10" s="46" t="s">
        <v>197</v>
      </c>
      <c r="C10" s="37">
        <v>1</v>
      </c>
      <c r="D10" s="37">
        <v>30</v>
      </c>
      <c r="E10" s="37">
        <v>10</v>
      </c>
      <c r="F10" s="37">
        <v>19</v>
      </c>
      <c r="G10" s="37">
        <v>1</v>
      </c>
      <c r="H10" s="37">
        <f t="shared" si="1"/>
        <v>30</v>
      </c>
      <c r="I10" s="37"/>
      <c r="J10" s="37"/>
      <c r="K10" s="37" t="s">
        <v>6</v>
      </c>
      <c r="L10" s="37"/>
      <c r="M10" s="37"/>
      <c r="N10" s="47"/>
    </row>
    <row r="11" spans="1:14" s="4" customFormat="1" ht="21.75" customHeight="1">
      <c r="A11" s="45">
        <v>3</v>
      </c>
      <c r="B11" s="46" t="s">
        <v>152</v>
      </c>
      <c r="C11" s="37">
        <v>1</v>
      </c>
      <c r="D11" s="37">
        <v>15</v>
      </c>
      <c r="E11" s="37">
        <v>9</v>
      </c>
      <c r="F11" s="37">
        <v>5</v>
      </c>
      <c r="G11" s="37">
        <v>1</v>
      </c>
      <c r="H11" s="37">
        <f t="shared" si="1"/>
        <v>15</v>
      </c>
      <c r="I11" s="37"/>
      <c r="J11" s="37"/>
      <c r="K11" s="37" t="s">
        <v>6</v>
      </c>
      <c r="L11" s="37"/>
      <c r="M11" s="37"/>
      <c r="N11" s="47"/>
    </row>
    <row r="12" spans="1:14" s="4" customFormat="1" ht="21.75" customHeight="1">
      <c r="A12" s="45">
        <v>4</v>
      </c>
      <c r="B12" s="46" t="s">
        <v>153</v>
      </c>
      <c r="C12" s="37">
        <v>1</v>
      </c>
      <c r="D12" s="37">
        <v>30</v>
      </c>
      <c r="E12" s="37">
        <v>1</v>
      </c>
      <c r="F12" s="37">
        <v>26</v>
      </c>
      <c r="G12" s="37">
        <v>2</v>
      </c>
      <c r="H12" s="37">
        <f t="shared" si="1"/>
        <v>30</v>
      </c>
      <c r="I12" s="37"/>
      <c r="J12" s="37"/>
      <c r="K12" s="37" t="s">
        <v>6</v>
      </c>
      <c r="L12" s="37"/>
      <c r="M12" s="37"/>
      <c r="N12" s="47"/>
    </row>
    <row r="13" spans="1:14" s="4" customFormat="1" ht="21.75" customHeight="1">
      <c r="A13" s="45">
        <v>5</v>
      </c>
      <c r="B13" s="46" t="s">
        <v>9</v>
      </c>
      <c r="C13" s="37">
        <v>2</v>
      </c>
      <c r="D13" s="37">
        <v>30</v>
      </c>
      <c r="E13" s="37">
        <v>12</v>
      </c>
      <c r="F13" s="37">
        <v>16</v>
      </c>
      <c r="G13" s="37">
        <v>2</v>
      </c>
      <c r="H13" s="37">
        <f t="shared" si="1"/>
        <v>30</v>
      </c>
      <c r="I13" s="37"/>
      <c r="J13" s="37" t="s">
        <v>2</v>
      </c>
      <c r="K13" s="37" t="s">
        <v>6</v>
      </c>
      <c r="L13" s="37"/>
      <c r="M13" s="37"/>
      <c r="N13" s="47"/>
    </row>
    <row r="14" spans="1:14" s="4" customFormat="1" ht="21.75" customHeight="1">
      <c r="A14" s="45">
        <v>6</v>
      </c>
      <c r="B14" s="46" t="s">
        <v>80</v>
      </c>
      <c r="C14" s="37">
        <v>1</v>
      </c>
      <c r="D14" s="37">
        <v>30</v>
      </c>
      <c r="E14" s="37">
        <v>15</v>
      </c>
      <c r="F14" s="37">
        <v>14</v>
      </c>
      <c r="G14" s="37">
        <v>1</v>
      </c>
      <c r="H14" s="37">
        <f t="shared" si="1"/>
        <v>30</v>
      </c>
      <c r="I14" s="37"/>
      <c r="J14" s="37"/>
      <c r="K14" s="37" t="s">
        <v>6</v>
      </c>
      <c r="L14" s="37"/>
      <c r="M14" s="37"/>
      <c r="N14" s="47"/>
    </row>
    <row r="15" spans="1:14" s="4" customFormat="1" ht="21.75" customHeight="1">
      <c r="A15" s="42" t="s">
        <v>14</v>
      </c>
      <c r="B15" s="48" t="s">
        <v>38</v>
      </c>
      <c r="C15" s="42">
        <f>C16+C19</f>
        <v>21</v>
      </c>
      <c r="D15" s="42">
        <f aca="true" t="shared" si="2" ref="D15:J15">D16+D19</f>
        <v>390</v>
      </c>
      <c r="E15" s="42">
        <f t="shared" si="2"/>
        <v>166</v>
      </c>
      <c r="F15" s="42">
        <f t="shared" si="2"/>
        <v>190</v>
      </c>
      <c r="G15" s="42">
        <f t="shared" si="2"/>
        <v>34</v>
      </c>
      <c r="H15" s="42">
        <f t="shared" si="2"/>
        <v>105</v>
      </c>
      <c r="I15" s="42">
        <f t="shared" si="2"/>
        <v>285</v>
      </c>
      <c r="J15" s="42">
        <f t="shared" si="2"/>
        <v>0</v>
      </c>
      <c r="K15" s="38"/>
      <c r="L15" s="38"/>
      <c r="M15" s="38"/>
      <c r="N15" s="44"/>
    </row>
    <row r="16" spans="1:14" s="4" customFormat="1" ht="21.75" customHeight="1">
      <c r="A16" s="42" t="s">
        <v>39</v>
      </c>
      <c r="B16" s="48" t="s">
        <v>40</v>
      </c>
      <c r="C16" s="42">
        <f aca="true" t="shared" si="3" ref="C16:J16">SUM(C17:C18)</f>
        <v>4</v>
      </c>
      <c r="D16" s="42">
        <f t="shared" si="3"/>
        <v>60</v>
      </c>
      <c r="E16" s="42">
        <f t="shared" si="3"/>
        <v>38</v>
      </c>
      <c r="F16" s="42">
        <f t="shared" si="3"/>
        <v>15</v>
      </c>
      <c r="G16" s="42">
        <f t="shared" si="3"/>
        <v>7</v>
      </c>
      <c r="H16" s="42">
        <f t="shared" si="3"/>
        <v>60</v>
      </c>
      <c r="I16" s="42">
        <f t="shared" si="3"/>
        <v>0</v>
      </c>
      <c r="J16" s="42">
        <f t="shared" si="3"/>
        <v>0</v>
      </c>
      <c r="K16" s="38"/>
      <c r="L16" s="38"/>
      <c r="M16" s="38"/>
      <c r="N16" s="44"/>
    </row>
    <row r="17" spans="1:14" s="3" customFormat="1" ht="21.75" customHeight="1">
      <c r="A17" s="45">
        <v>7</v>
      </c>
      <c r="B17" s="46" t="s">
        <v>102</v>
      </c>
      <c r="C17" s="45">
        <v>2</v>
      </c>
      <c r="D17" s="45">
        <v>30</v>
      </c>
      <c r="E17" s="45">
        <v>28</v>
      </c>
      <c r="F17" s="45">
        <v>0</v>
      </c>
      <c r="G17" s="45">
        <v>2</v>
      </c>
      <c r="H17" s="45">
        <v>30</v>
      </c>
      <c r="I17" s="45"/>
      <c r="J17" s="45"/>
      <c r="K17" s="37" t="s">
        <v>6</v>
      </c>
      <c r="L17" s="37"/>
      <c r="M17" s="37"/>
      <c r="N17" s="47"/>
    </row>
    <row r="18" spans="1:14" s="3" customFormat="1" ht="21.75" customHeight="1">
      <c r="A18" s="45">
        <v>8</v>
      </c>
      <c r="B18" s="46" t="s">
        <v>71</v>
      </c>
      <c r="C18" s="49">
        <v>2</v>
      </c>
      <c r="D18" s="49">
        <v>30</v>
      </c>
      <c r="E18" s="49">
        <v>10</v>
      </c>
      <c r="F18" s="49">
        <v>15</v>
      </c>
      <c r="G18" s="49">
        <v>5</v>
      </c>
      <c r="H18" s="45">
        <v>30</v>
      </c>
      <c r="I18" s="45"/>
      <c r="J18" s="45"/>
      <c r="K18" s="37" t="s">
        <v>6</v>
      </c>
      <c r="L18" s="37"/>
      <c r="M18" s="37"/>
      <c r="N18" s="47"/>
    </row>
    <row r="19" spans="1:14" s="4" customFormat="1" ht="21.75" customHeight="1">
      <c r="A19" s="42" t="s">
        <v>43</v>
      </c>
      <c r="B19" s="48" t="s">
        <v>44</v>
      </c>
      <c r="C19" s="42">
        <f aca="true" t="shared" si="4" ref="C19:J19">SUM(C20:C26)</f>
        <v>17</v>
      </c>
      <c r="D19" s="42">
        <f t="shared" si="4"/>
        <v>330</v>
      </c>
      <c r="E19" s="42">
        <f t="shared" si="4"/>
        <v>128</v>
      </c>
      <c r="F19" s="42">
        <f t="shared" si="4"/>
        <v>175</v>
      </c>
      <c r="G19" s="42">
        <f t="shared" si="4"/>
        <v>27</v>
      </c>
      <c r="H19" s="42">
        <f t="shared" si="4"/>
        <v>45</v>
      </c>
      <c r="I19" s="42">
        <f t="shared" si="4"/>
        <v>285</v>
      </c>
      <c r="J19" s="42">
        <f t="shared" si="4"/>
        <v>0</v>
      </c>
      <c r="K19" s="38" t="s">
        <v>6</v>
      </c>
      <c r="L19" s="38"/>
      <c r="M19" s="38"/>
      <c r="N19" s="44"/>
    </row>
    <row r="20" spans="1:14" s="3" customFormat="1" ht="21.75" customHeight="1">
      <c r="A20" s="45">
        <v>9</v>
      </c>
      <c r="B20" s="46" t="s">
        <v>150</v>
      </c>
      <c r="C20" s="45">
        <v>3</v>
      </c>
      <c r="D20" s="45">
        <v>45</v>
      </c>
      <c r="E20" s="45">
        <v>28</v>
      </c>
      <c r="F20" s="45">
        <v>15</v>
      </c>
      <c r="G20" s="45">
        <v>2</v>
      </c>
      <c r="H20" s="45"/>
      <c r="I20" s="45">
        <v>45</v>
      </c>
      <c r="J20" s="45"/>
      <c r="K20" s="37"/>
      <c r="L20" s="37" t="s">
        <v>6</v>
      </c>
      <c r="M20" s="37"/>
      <c r="N20" s="47"/>
    </row>
    <row r="21" spans="1:14" s="3" customFormat="1" ht="21.75" customHeight="1">
      <c r="A21" s="45">
        <v>10</v>
      </c>
      <c r="B21" s="46" t="s">
        <v>115</v>
      </c>
      <c r="C21" s="45">
        <v>2</v>
      </c>
      <c r="D21" s="45">
        <v>45</v>
      </c>
      <c r="E21" s="45">
        <v>15</v>
      </c>
      <c r="F21" s="45">
        <v>25</v>
      </c>
      <c r="G21" s="45">
        <v>5</v>
      </c>
      <c r="H21" s="45"/>
      <c r="I21" s="45">
        <v>45</v>
      </c>
      <c r="J21" s="45"/>
      <c r="K21" s="37"/>
      <c r="L21" s="37" t="s">
        <v>6</v>
      </c>
      <c r="M21" s="37"/>
      <c r="N21" s="47"/>
    </row>
    <row r="22" spans="1:14" s="3" customFormat="1" ht="21.75" customHeight="1">
      <c r="A22" s="45">
        <v>11</v>
      </c>
      <c r="B22" s="46" t="s">
        <v>72</v>
      </c>
      <c r="C22" s="45">
        <v>1</v>
      </c>
      <c r="D22" s="45">
        <v>30</v>
      </c>
      <c r="E22" s="45"/>
      <c r="F22" s="45">
        <v>25</v>
      </c>
      <c r="G22" s="45">
        <v>5</v>
      </c>
      <c r="H22" s="45"/>
      <c r="I22" s="45">
        <v>30</v>
      </c>
      <c r="J22" s="45"/>
      <c r="K22" s="37"/>
      <c r="L22" s="37" t="s">
        <v>6</v>
      </c>
      <c r="M22" s="37"/>
      <c r="N22" s="47"/>
    </row>
    <row r="23" spans="1:14" s="3" customFormat="1" ht="21.75" customHeight="1">
      <c r="A23" s="45">
        <v>12</v>
      </c>
      <c r="B23" s="46" t="s">
        <v>151</v>
      </c>
      <c r="C23" s="45">
        <v>3</v>
      </c>
      <c r="D23" s="45">
        <v>45</v>
      </c>
      <c r="E23" s="45">
        <v>27</v>
      </c>
      <c r="F23" s="45">
        <v>15</v>
      </c>
      <c r="G23" s="45">
        <v>3</v>
      </c>
      <c r="H23" s="45">
        <v>45</v>
      </c>
      <c r="I23" s="45"/>
      <c r="J23" s="45"/>
      <c r="K23" s="37" t="s">
        <v>6</v>
      </c>
      <c r="L23" s="37"/>
      <c r="M23" s="37"/>
      <c r="N23" s="47"/>
    </row>
    <row r="24" spans="1:14" s="3" customFormat="1" ht="21.75" customHeight="1">
      <c r="A24" s="45">
        <v>13</v>
      </c>
      <c r="B24" s="46" t="s">
        <v>116</v>
      </c>
      <c r="C24" s="45">
        <v>3</v>
      </c>
      <c r="D24" s="45">
        <v>90</v>
      </c>
      <c r="E24" s="45"/>
      <c r="F24" s="45">
        <v>85</v>
      </c>
      <c r="G24" s="45">
        <v>5</v>
      </c>
      <c r="H24" s="45"/>
      <c r="I24" s="45">
        <v>90</v>
      </c>
      <c r="J24" s="45"/>
      <c r="K24" s="37"/>
      <c r="L24" s="37" t="s">
        <v>6</v>
      </c>
      <c r="M24" s="37"/>
      <c r="N24" s="47"/>
    </row>
    <row r="25" spans="1:14" s="3" customFormat="1" ht="21.75" customHeight="1">
      <c r="A25" s="45">
        <v>14</v>
      </c>
      <c r="B25" s="46" t="s">
        <v>117</v>
      </c>
      <c r="C25" s="45">
        <v>2</v>
      </c>
      <c r="D25" s="45">
        <v>30</v>
      </c>
      <c r="E25" s="45">
        <v>28</v>
      </c>
      <c r="F25" s="45"/>
      <c r="G25" s="45">
        <v>2</v>
      </c>
      <c r="H25" s="45"/>
      <c r="I25" s="45">
        <v>30</v>
      </c>
      <c r="J25" s="45"/>
      <c r="K25" s="37"/>
      <c r="L25" s="37" t="s">
        <v>6</v>
      </c>
      <c r="M25" s="37"/>
      <c r="N25" s="47"/>
    </row>
    <row r="26" spans="1:14" s="3" customFormat="1" ht="21.75" customHeight="1">
      <c r="A26" s="45">
        <v>15</v>
      </c>
      <c r="B26" s="46" t="s">
        <v>110</v>
      </c>
      <c r="C26" s="45">
        <v>3</v>
      </c>
      <c r="D26" s="45">
        <v>45</v>
      </c>
      <c r="E26" s="45">
        <v>30</v>
      </c>
      <c r="F26" s="45">
        <v>10</v>
      </c>
      <c r="G26" s="45">
        <v>5</v>
      </c>
      <c r="H26" s="45"/>
      <c r="I26" s="45">
        <v>45</v>
      </c>
      <c r="J26" s="45"/>
      <c r="K26" s="37"/>
      <c r="L26" s="37" t="s">
        <v>6</v>
      </c>
      <c r="M26" s="37"/>
      <c r="N26" s="47"/>
    </row>
    <row r="27" spans="1:14" s="4" customFormat="1" ht="25.5">
      <c r="A27" s="42" t="s">
        <v>7</v>
      </c>
      <c r="B27" s="50" t="s">
        <v>49</v>
      </c>
      <c r="C27" s="42">
        <f aca="true" t="shared" si="5" ref="C27:J27">SUM(C28:C28)</f>
        <v>5</v>
      </c>
      <c r="D27" s="42">
        <f t="shared" si="5"/>
        <v>225</v>
      </c>
      <c r="E27" s="42">
        <f t="shared" si="5"/>
        <v>10</v>
      </c>
      <c r="F27" s="42">
        <f t="shared" si="5"/>
        <v>215</v>
      </c>
      <c r="G27" s="42">
        <f t="shared" si="5"/>
        <v>5</v>
      </c>
      <c r="H27" s="42">
        <f t="shared" si="5"/>
        <v>0</v>
      </c>
      <c r="I27" s="42">
        <f t="shared" si="5"/>
        <v>0</v>
      </c>
      <c r="J27" s="42">
        <f t="shared" si="5"/>
        <v>225</v>
      </c>
      <c r="K27" s="38"/>
      <c r="L27" s="38"/>
      <c r="M27" s="38"/>
      <c r="N27" s="44"/>
    </row>
    <row r="28" spans="1:14" s="3" customFormat="1" ht="21.75" customHeight="1">
      <c r="A28" s="45">
        <v>16</v>
      </c>
      <c r="B28" s="51" t="s">
        <v>15</v>
      </c>
      <c r="C28" s="45">
        <v>5</v>
      </c>
      <c r="D28" s="45">
        <v>225</v>
      </c>
      <c r="E28" s="45">
        <v>10</v>
      </c>
      <c r="F28" s="45">
        <v>215</v>
      </c>
      <c r="G28" s="45">
        <v>5</v>
      </c>
      <c r="H28" s="45"/>
      <c r="I28" s="45"/>
      <c r="J28" s="45">
        <v>225</v>
      </c>
      <c r="K28" s="37"/>
      <c r="L28" s="37" t="s">
        <v>16</v>
      </c>
      <c r="M28" s="37"/>
      <c r="N28" s="47"/>
    </row>
    <row r="29" spans="1:14" s="4" customFormat="1" ht="25.5">
      <c r="A29" s="42" t="s">
        <v>29</v>
      </c>
      <c r="B29" s="56" t="s">
        <v>113</v>
      </c>
      <c r="C29" s="42">
        <v>5</v>
      </c>
      <c r="D29" s="42">
        <v>150</v>
      </c>
      <c r="E29" s="42">
        <v>5</v>
      </c>
      <c r="F29" s="42">
        <v>140</v>
      </c>
      <c r="G29" s="42">
        <v>5</v>
      </c>
      <c r="H29" s="42"/>
      <c r="I29" s="42"/>
      <c r="J29" s="42">
        <v>150</v>
      </c>
      <c r="K29" s="38"/>
      <c r="L29" s="38" t="s">
        <v>114</v>
      </c>
      <c r="M29" s="38"/>
      <c r="N29" s="44"/>
    </row>
    <row r="30" spans="1:14" s="4" customFormat="1" ht="21.75" customHeight="1">
      <c r="A30" s="90" t="s">
        <v>69</v>
      </c>
      <c r="B30" s="91"/>
      <c r="C30" s="42">
        <f aca="true" t="shared" si="6" ref="C30:J30">C29+C27+C15+C8</f>
        <v>39</v>
      </c>
      <c r="D30" s="42">
        <f t="shared" si="6"/>
        <v>945</v>
      </c>
      <c r="E30" s="42">
        <f t="shared" si="6"/>
        <v>254</v>
      </c>
      <c r="F30" s="42">
        <f t="shared" si="6"/>
        <v>641</v>
      </c>
      <c r="G30" s="42">
        <f t="shared" si="6"/>
        <v>54</v>
      </c>
      <c r="H30" s="42">
        <f t="shared" si="6"/>
        <v>285</v>
      </c>
      <c r="I30" s="42">
        <f t="shared" si="6"/>
        <v>285</v>
      </c>
      <c r="J30" s="42">
        <f t="shared" si="6"/>
        <v>375</v>
      </c>
      <c r="K30" s="38"/>
      <c r="L30" s="38" t="s">
        <v>6</v>
      </c>
      <c r="M30" s="38"/>
      <c r="N30" s="44"/>
    </row>
    <row r="31" ht="21.75" customHeight="1">
      <c r="B31" s="40"/>
    </row>
    <row r="32" ht="21.75" customHeight="1">
      <c r="B32" s="40"/>
    </row>
    <row r="33" ht="21.75" customHeight="1">
      <c r="B33" s="40"/>
    </row>
    <row r="34" ht="21.75" customHeight="1">
      <c r="B34" s="40"/>
    </row>
    <row r="35" ht="21.75" customHeight="1">
      <c r="B35" s="40"/>
    </row>
    <row r="36" ht="21.75" customHeight="1">
      <c r="B36" s="40"/>
    </row>
    <row r="37" ht="21.75" customHeight="1">
      <c r="B37" s="40"/>
    </row>
    <row r="38" ht="21.75" customHeight="1">
      <c r="B38" s="40"/>
    </row>
    <row r="39" ht="21.75" customHeight="1">
      <c r="B39" s="40"/>
    </row>
    <row r="40" ht="21.75" customHeight="1">
      <c r="B40" s="40"/>
    </row>
    <row r="41" ht="21.75" customHeight="1">
      <c r="B41" s="40"/>
    </row>
    <row r="42" ht="21.75" customHeight="1">
      <c r="B42" s="40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</sheetData>
  <sheetProtection/>
  <mergeCells count="10">
    <mergeCell ref="A5:N5"/>
    <mergeCell ref="A30:B30"/>
    <mergeCell ref="A2:N2"/>
    <mergeCell ref="A3:N3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120" zoomScaleNormal="120" zoomScaleSheetLayoutView="80" workbookViewId="0" topLeftCell="A15">
      <selection activeCell="Q38" sqref="Q38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2" width="3.57421875" style="5" bestFit="1" customWidth="1"/>
    <col min="13" max="13" width="3.7109375" style="5" bestFit="1" customWidth="1"/>
    <col min="14" max="14" width="3.8515625" style="5" customWidth="1"/>
    <col min="15" max="16384" width="9.140625" style="5" customWidth="1"/>
  </cols>
  <sheetData>
    <row r="1" ht="15" customHeight="1">
      <c r="A1" s="54" t="s">
        <v>176</v>
      </c>
    </row>
    <row r="2" spans="1:14" s="3" customFormat="1" ht="20.25">
      <c r="A2" s="82" t="s">
        <v>200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3" customFormat="1" ht="20.25">
      <c r="A3" s="82" t="s">
        <v>73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>
      <c r="A4" s="4" t="s">
        <v>179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6" s="3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25" t="s">
        <v>10</v>
      </c>
      <c r="I6" s="26" t="s">
        <v>11</v>
      </c>
      <c r="J6" s="26" t="s">
        <v>12</v>
      </c>
      <c r="K6" s="86" t="s">
        <v>0</v>
      </c>
      <c r="L6" s="87"/>
      <c r="M6" s="88"/>
      <c r="N6" s="84" t="s">
        <v>1</v>
      </c>
      <c r="P6" s="3" t="s">
        <v>104</v>
      </c>
    </row>
    <row r="7" spans="1:14" s="3" customFormat="1" ht="48" customHeight="1">
      <c r="A7" s="85"/>
      <c r="B7" s="85"/>
      <c r="C7" s="85"/>
      <c r="D7" s="26" t="s">
        <v>3</v>
      </c>
      <c r="E7" s="26" t="s">
        <v>4</v>
      </c>
      <c r="F7" s="26" t="s">
        <v>5</v>
      </c>
      <c r="G7" s="26" t="s">
        <v>97</v>
      </c>
      <c r="H7" s="35" t="s">
        <v>217</v>
      </c>
      <c r="I7" s="35" t="s">
        <v>218</v>
      </c>
      <c r="J7" s="35" t="s">
        <v>219</v>
      </c>
      <c r="K7" s="26" t="s">
        <v>13</v>
      </c>
      <c r="L7" s="26" t="s">
        <v>14</v>
      </c>
      <c r="M7" s="26" t="s">
        <v>7</v>
      </c>
      <c r="N7" s="85"/>
    </row>
    <row r="8" spans="1:14" s="4" customFormat="1" ht="21.75" customHeight="1">
      <c r="A8" s="42" t="s">
        <v>13</v>
      </c>
      <c r="B8" s="43" t="s">
        <v>37</v>
      </c>
      <c r="C8" s="42">
        <f aca="true" t="shared" si="0" ref="C8:J8">SUM(C9:C14)</f>
        <v>8</v>
      </c>
      <c r="D8" s="42">
        <f t="shared" si="0"/>
        <v>180</v>
      </c>
      <c r="E8" s="42">
        <f t="shared" si="0"/>
        <v>73</v>
      </c>
      <c r="F8" s="42">
        <f t="shared" si="0"/>
        <v>96</v>
      </c>
      <c r="G8" s="42">
        <f t="shared" si="0"/>
        <v>10</v>
      </c>
      <c r="H8" s="42">
        <f t="shared" si="0"/>
        <v>180</v>
      </c>
      <c r="I8" s="42">
        <f t="shared" si="0"/>
        <v>0</v>
      </c>
      <c r="J8" s="42">
        <f t="shared" si="0"/>
        <v>0</v>
      </c>
      <c r="K8" s="52"/>
      <c r="L8" s="52"/>
      <c r="M8" s="52"/>
      <c r="N8" s="52"/>
    </row>
    <row r="9" spans="1:14" s="4" customFormat="1" ht="21.75" customHeight="1">
      <c r="A9" s="45">
        <v>1</v>
      </c>
      <c r="B9" s="46" t="s">
        <v>79</v>
      </c>
      <c r="C9" s="37">
        <v>2</v>
      </c>
      <c r="D9" s="37">
        <v>45</v>
      </c>
      <c r="E9" s="37">
        <v>26</v>
      </c>
      <c r="F9" s="37">
        <v>16</v>
      </c>
      <c r="G9" s="37">
        <v>3</v>
      </c>
      <c r="H9" s="37">
        <f aca="true" t="shared" si="1" ref="H9:H14">D9</f>
        <v>45</v>
      </c>
      <c r="I9" s="37"/>
      <c r="J9" s="37"/>
      <c r="K9" s="37" t="s">
        <v>6</v>
      </c>
      <c r="L9" s="37"/>
      <c r="M9" s="37"/>
      <c r="N9" s="47"/>
    </row>
    <row r="10" spans="1:14" s="4" customFormat="1" ht="21.75" customHeight="1">
      <c r="A10" s="45">
        <v>2</v>
      </c>
      <c r="B10" s="46" t="s">
        <v>197</v>
      </c>
      <c r="C10" s="37">
        <v>1</v>
      </c>
      <c r="D10" s="37">
        <v>30</v>
      </c>
      <c r="E10" s="37">
        <v>10</v>
      </c>
      <c r="F10" s="37">
        <v>19</v>
      </c>
      <c r="G10" s="37">
        <v>1</v>
      </c>
      <c r="H10" s="37">
        <f t="shared" si="1"/>
        <v>30</v>
      </c>
      <c r="I10" s="37"/>
      <c r="J10" s="37"/>
      <c r="K10" s="37" t="s">
        <v>6</v>
      </c>
      <c r="L10" s="37"/>
      <c r="M10" s="37"/>
      <c r="N10" s="47"/>
    </row>
    <row r="11" spans="1:14" s="4" customFormat="1" ht="21.75" customHeight="1">
      <c r="A11" s="45">
        <v>3</v>
      </c>
      <c r="B11" s="46" t="s">
        <v>152</v>
      </c>
      <c r="C11" s="37">
        <v>1</v>
      </c>
      <c r="D11" s="37">
        <v>15</v>
      </c>
      <c r="E11" s="37">
        <v>9</v>
      </c>
      <c r="F11" s="37">
        <v>5</v>
      </c>
      <c r="G11" s="37">
        <v>1</v>
      </c>
      <c r="H11" s="37">
        <f t="shared" si="1"/>
        <v>15</v>
      </c>
      <c r="I11" s="37"/>
      <c r="J11" s="37"/>
      <c r="K11" s="37" t="s">
        <v>6</v>
      </c>
      <c r="L11" s="37"/>
      <c r="M11" s="37"/>
      <c r="N11" s="47"/>
    </row>
    <row r="12" spans="1:14" s="4" customFormat="1" ht="21.75" customHeight="1">
      <c r="A12" s="45">
        <v>4</v>
      </c>
      <c r="B12" s="46" t="s">
        <v>153</v>
      </c>
      <c r="C12" s="37">
        <v>1</v>
      </c>
      <c r="D12" s="37">
        <v>30</v>
      </c>
      <c r="E12" s="37">
        <v>1</v>
      </c>
      <c r="F12" s="37">
        <v>26</v>
      </c>
      <c r="G12" s="37">
        <v>2</v>
      </c>
      <c r="H12" s="37">
        <f t="shared" si="1"/>
        <v>30</v>
      </c>
      <c r="I12" s="37"/>
      <c r="J12" s="37"/>
      <c r="K12" s="37" t="s">
        <v>6</v>
      </c>
      <c r="L12" s="37"/>
      <c r="M12" s="37"/>
      <c r="N12" s="47"/>
    </row>
    <row r="13" spans="1:14" s="4" customFormat="1" ht="21.75" customHeight="1">
      <c r="A13" s="45">
        <v>5</v>
      </c>
      <c r="B13" s="46" t="s">
        <v>9</v>
      </c>
      <c r="C13" s="37">
        <v>2</v>
      </c>
      <c r="D13" s="37">
        <v>30</v>
      </c>
      <c r="E13" s="37">
        <v>12</v>
      </c>
      <c r="F13" s="37">
        <v>16</v>
      </c>
      <c r="G13" s="37">
        <v>2</v>
      </c>
      <c r="H13" s="37">
        <f t="shared" si="1"/>
        <v>30</v>
      </c>
      <c r="I13" s="37"/>
      <c r="J13" s="37" t="s">
        <v>2</v>
      </c>
      <c r="K13" s="37" t="s">
        <v>6</v>
      </c>
      <c r="L13" s="37"/>
      <c r="M13" s="37"/>
      <c r="N13" s="47"/>
    </row>
    <row r="14" spans="1:14" s="4" customFormat="1" ht="21.75" customHeight="1">
      <c r="A14" s="45">
        <v>6</v>
      </c>
      <c r="B14" s="46" t="s">
        <v>80</v>
      </c>
      <c r="C14" s="37">
        <v>1</v>
      </c>
      <c r="D14" s="37">
        <v>30</v>
      </c>
      <c r="E14" s="37">
        <v>15</v>
      </c>
      <c r="F14" s="37">
        <v>14</v>
      </c>
      <c r="G14" s="37">
        <v>1</v>
      </c>
      <c r="H14" s="37">
        <f t="shared" si="1"/>
        <v>30</v>
      </c>
      <c r="I14" s="37"/>
      <c r="J14" s="37"/>
      <c r="K14" s="37" t="s">
        <v>6</v>
      </c>
      <c r="L14" s="37"/>
      <c r="M14" s="37"/>
      <c r="N14" s="47"/>
    </row>
    <row r="15" spans="1:14" s="4" customFormat="1" ht="21.75" customHeight="1">
      <c r="A15" s="42" t="s">
        <v>14</v>
      </c>
      <c r="B15" s="48" t="s">
        <v>38</v>
      </c>
      <c r="C15" s="42">
        <f aca="true" t="shared" si="2" ref="C15:J15">C16+C21+C28</f>
        <v>26</v>
      </c>
      <c r="D15" s="42">
        <f t="shared" si="2"/>
        <v>465</v>
      </c>
      <c r="E15" s="42">
        <f t="shared" si="2"/>
        <v>230</v>
      </c>
      <c r="F15" s="42">
        <f t="shared" si="2"/>
        <v>195</v>
      </c>
      <c r="G15" s="42">
        <f t="shared" si="2"/>
        <v>40</v>
      </c>
      <c r="H15" s="42">
        <f t="shared" si="2"/>
        <v>195</v>
      </c>
      <c r="I15" s="42">
        <f t="shared" si="2"/>
        <v>270</v>
      </c>
      <c r="J15" s="42">
        <f t="shared" si="2"/>
        <v>0</v>
      </c>
      <c r="K15" s="52"/>
      <c r="L15" s="52"/>
      <c r="M15" s="52"/>
      <c r="N15" s="52"/>
    </row>
    <row r="16" spans="1:14" s="4" customFormat="1" ht="21.75" customHeight="1">
      <c r="A16" s="42" t="s">
        <v>39</v>
      </c>
      <c r="B16" s="48" t="s">
        <v>40</v>
      </c>
      <c r="C16" s="42">
        <f aca="true" t="shared" si="3" ref="C16:J16">SUM(C17:C20)</f>
        <v>8</v>
      </c>
      <c r="D16" s="42">
        <f t="shared" si="3"/>
        <v>120</v>
      </c>
      <c r="E16" s="42">
        <f t="shared" si="3"/>
        <v>91</v>
      </c>
      <c r="F16" s="42">
        <f t="shared" si="3"/>
        <v>15</v>
      </c>
      <c r="G16" s="42">
        <f t="shared" si="3"/>
        <v>14</v>
      </c>
      <c r="H16" s="42">
        <f t="shared" si="3"/>
        <v>60</v>
      </c>
      <c r="I16" s="42">
        <f t="shared" si="3"/>
        <v>60</v>
      </c>
      <c r="J16" s="42">
        <f t="shared" si="3"/>
        <v>0</v>
      </c>
      <c r="K16" s="52"/>
      <c r="L16" s="52"/>
      <c r="M16" s="52"/>
      <c r="N16" s="52"/>
    </row>
    <row r="17" spans="1:14" ht="21.75" customHeight="1">
      <c r="A17" s="45">
        <v>7</v>
      </c>
      <c r="B17" s="51" t="s">
        <v>81</v>
      </c>
      <c r="C17" s="45">
        <v>2</v>
      </c>
      <c r="D17" s="45">
        <v>30</v>
      </c>
      <c r="E17" s="45">
        <v>27</v>
      </c>
      <c r="F17" s="45">
        <v>0</v>
      </c>
      <c r="G17" s="45">
        <v>3</v>
      </c>
      <c r="H17" s="45"/>
      <c r="I17" s="45">
        <v>30</v>
      </c>
      <c r="J17" s="45"/>
      <c r="K17" s="37" t="s">
        <v>6</v>
      </c>
      <c r="L17" s="37"/>
      <c r="M17" s="37"/>
      <c r="N17" s="47"/>
    </row>
    <row r="18" spans="1:14" ht="21.75" customHeight="1">
      <c r="A18" s="45">
        <v>8</v>
      </c>
      <c r="B18" s="46" t="s">
        <v>118</v>
      </c>
      <c r="C18" s="45">
        <v>2</v>
      </c>
      <c r="D18" s="45">
        <v>30</v>
      </c>
      <c r="E18" s="45">
        <v>27</v>
      </c>
      <c r="F18" s="45">
        <v>0</v>
      </c>
      <c r="G18" s="45">
        <v>3</v>
      </c>
      <c r="H18" s="45"/>
      <c r="I18" s="45">
        <v>30</v>
      </c>
      <c r="J18" s="45"/>
      <c r="K18" s="37" t="s">
        <v>6</v>
      </c>
      <c r="L18" s="37"/>
      <c r="M18" s="37"/>
      <c r="N18" s="47"/>
    </row>
    <row r="19" spans="1:14" ht="21.75" customHeight="1">
      <c r="A19" s="45">
        <v>9</v>
      </c>
      <c r="B19" s="46" t="s">
        <v>77</v>
      </c>
      <c r="C19" s="45">
        <v>2</v>
      </c>
      <c r="D19" s="45">
        <v>30</v>
      </c>
      <c r="E19" s="45">
        <v>27</v>
      </c>
      <c r="F19" s="45">
        <v>0</v>
      </c>
      <c r="G19" s="45">
        <v>3</v>
      </c>
      <c r="H19" s="45">
        <v>30</v>
      </c>
      <c r="I19" s="45"/>
      <c r="J19" s="45"/>
      <c r="K19" s="37"/>
      <c r="L19" s="37" t="s">
        <v>6</v>
      </c>
      <c r="M19" s="37"/>
      <c r="N19" s="47"/>
    </row>
    <row r="20" spans="1:14" ht="21.75" customHeight="1">
      <c r="A20" s="45">
        <v>10</v>
      </c>
      <c r="B20" s="46" t="s">
        <v>71</v>
      </c>
      <c r="C20" s="49">
        <v>2</v>
      </c>
      <c r="D20" s="49">
        <v>30</v>
      </c>
      <c r="E20" s="49">
        <v>10</v>
      </c>
      <c r="F20" s="49">
        <v>15</v>
      </c>
      <c r="G20" s="49">
        <v>5</v>
      </c>
      <c r="H20" s="45">
        <v>30</v>
      </c>
      <c r="I20" s="45"/>
      <c r="J20" s="45"/>
      <c r="K20" s="37"/>
      <c r="L20" s="37" t="s">
        <v>6</v>
      </c>
      <c r="M20" s="37"/>
      <c r="N20" s="47"/>
    </row>
    <row r="21" spans="1:14" s="4" customFormat="1" ht="21.75" customHeight="1">
      <c r="A21" s="42" t="s">
        <v>43</v>
      </c>
      <c r="B21" s="48" t="s">
        <v>44</v>
      </c>
      <c r="C21" s="42">
        <f aca="true" t="shared" si="4" ref="C21:J21">SUM(C22:C27)</f>
        <v>16</v>
      </c>
      <c r="D21" s="42">
        <f t="shared" si="4"/>
        <v>315</v>
      </c>
      <c r="E21" s="42">
        <f t="shared" si="4"/>
        <v>114</v>
      </c>
      <c r="F21" s="42">
        <f t="shared" si="4"/>
        <v>180</v>
      </c>
      <c r="G21" s="42">
        <f t="shared" si="4"/>
        <v>21</v>
      </c>
      <c r="H21" s="42">
        <f t="shared" si="4"/>
        <v>135</v>
      </c>
      <c r="I21" s="42">
        <f t="shared" si="4"/>
        <v>180</v>
      </c>
      <c r="J21" s="42">
        <f t="shared" si="4"/>
        <v>0</v>
      </c>
      <c r="K21" s="52"/>
      <c r="L21" s="52"/>
      <c r="M21" s="52"/>
      <c r="N21" s="52"/>
    </row>
    <row r="22" spans="1:14" ht="21.75" customHeight="1">
      <c r="A22" s="45">
        <v>11</v>
      </c>
      <c r="B22" s="46" t="s">
        <v>105</v>
      </c>
      <c r="C22" s="45">
        <v>3</v>
      </c>
      <c r="D22" s="45">
        <v>45</v>
      </c>
      <c r="E22" s="45">
        <v>28</v>
      </c>
      <c r="F22" s="45">
        <v>15</v>
      </c>
      <c r="G22" s="45">
        <v>2</v>
      </c>
      <c r="H22" s="45">
        <v>45</v>
      </c>
      <c r="I22" s="45"/>
      <c r="J22" s="45"/>
      <c r="K22" s="37" t="s">
        <v>6</v>
      </c>
      <c r="L22" s="37"/>
      <c r="M22" s="37"/>
      <c r="N22" s="47"/>
    </row>
    <row r="23" spans="1:14" ht="21.75" customHeight="1">
      <c r="A23" s="45">
        <v>12</v>
      </c>
      <c r="B23" s="46" t="s">
        <v>106</v>
      </c>
      <c r="C23" s="45">
        <v>2</v>
      </c>
      <c r="D23" s="45">
        <v>30</v>
      </c>
      <c r="E23" s="45">
        <v>28</v>
      </c>
      <c r="F23" s="45">
        <v>0</v>
      </c>
      <c r="G23" s="45">
        <v>2</v>
      </c>
      <c r="H23" s="45">
        <v>30</v>
      </c>
      <c r="I23" s="45"/>
      <c r="J23" s="45"/>
      <c r="K23" s="37" t="s">
        <v>6</v>
      </c>
      <c r="L23" s="37"/>
      <c r="M23" s="37"/>
      <c r="N23" s="47"/>
    </row>
    <row r="24" spans="1:14" ht="21.75" customHeight="1">
      <c r="A24" s="45">
        <v>13</v>
      </c>
      <c r="B24" s="46" t="s">
        <v>107</v>
      </c>
      <c r="C24" s="45">
        <v>2</v>
      </c>
      <c r="D24" s="45">
        <v>60</v>
      </c>
      <c r="E24" s="45"/>
      <c r="F24" s="45">
        <v>55</v>
      </c>
      <c r="G24" s="45">
        <v>5</v>
      </c>
      <c r="H24" s="45">
        <v>60</v>
      </c>
      <c r="I24" s="45"/>
      <c r="J24" s="45"/>
      <c r="K24" s="37" t="s">
        <v>6</v>
      </c>
      <c r="L24" s="37"/>
      <c r="M24" s="37"/>
      <c r="N24" s="47"/>
    </row>
    <row r="25" spans="1:14" ht="21.75" customHeight="1">
      <c r="A25" s="45">
        <v>14</v>
      </c>
      <c r="B25" s="46" t="s">
        <v>108</v>
      </c>
      <c r="C25" s="45">
        <v>3</v>
      </c>
      <c r="D25" s="45">
        <v>45</v>
      </c>
      <c r="E25" s="45">
        <v>28</v>
      </c>
      <c r="F25" s="45">
        <v>15</v>
      </c>
      <c r="G25" s="45">
        <v>2</v>
      </c>
      <c r="H25" s="45"/>
      <c r="I25" s="45">
        <v>45</v>
      </c>
      <c r="J25" s="45"/>
      <c r="K25" s="37"/>
      <c r="L25" s="37" t="s">
        <v>6</v>
      </c>
      <c r="M25" s="37"/>
      <c r="N25" s="47"/>
    </row>
    <row r="26" spans="1:14" ht="21.75" customHeight="1">
      <c r="A26" s="45">
        <v>15</v>
      </c>
      <c r="B26" s="46" t="s">
        <v>109</v>
      </c>
      <c r="C26" s="45">
        <v>3</v>
      </c>
      <c r="D26" s="45">
        <v>90</v>
      </c>
      <c r="E26" s="45"/>
      <c r="F26" s="45">
        <v>85</v>
      </c>
      <c r="G26" s="45">
        <v>5</v>
      </c>
      <c r="H26" s="45"/>
      <c r="I26" s="45">
        <v>90</v>
      </c>
      <c r="J26" s="45"/>
      <c r="K26" s="37"/>
      <c r="L26" s="37" t="s">
        <v>6</v>
      </c>
      <c r="M26" s="37"/>
      <c r="N26" s="47"/>
    </row>
    <row r="27" spans="1:14" ht="21.75" customHeight="1">
      <c r="A27" s="45">
        <v>16</v>
      </c>
      <c r="B27" s="46" t="s">
        <v>110</v>
      </c>
      <c r="C27" s="45">
        <v>3</v>
      </c>
      <c r="D27" s="45">
        <v>45</v>
      </c>
      <c r="E27" s="45">
        <v>30</v>
      </c>
      <c r="F27" s="45">
        <v>10</v>
      </c>
      <c r="G27" s="45">
        <v>5</v>
      </c>
      <c r="H27" s="45"/>
      <c r="I27" s="45">
        <v>45</v>
      </c>
      <c r="J27" s="45"/>
      <c r="K27" s="37"/>
      <c r="L27" s="37" t="s">
        <v>6</v>
      </c>
      <c r="M27" s="37"/>
      <c r="N27" s="47"/>
    </row>
    <row r="28" spans="1:14" s="4" customFormat="1" ht="21.75" customHeight="1">
      <c r="A28" s="42" t="s">
        <v>47</v>
      </c>
      <c r="B28" s="48" t="s">
        <v>111</v>
      </c>
      <c r="C28" s="42">
        <f aca="true" t="shared" si="5" ref="C28:J28">SUM(C29:C29)</f>
        <v>2</v>
      </c>
      <c r="D28" s="42">
        <f t="shared" si="5"/>
        <v>30</v>
      </c>
      <c r="E28" s="42">
        <f t="shared" si="5"/>
        <v>25</v>
      </c>
      <c r="F28" s="42">
        <f t="shared" si="5"/>
        <v>0</v>
      </c>
      <c r="G28" s="42">
        <f t="shared" si="5"/>
        <v>5</v>
      </c>
      <c r="H28" s="42">
        <f t="shared" si="5"/>
        <v>0</v>
      </c>
      <c r="I28" s="42">
        <f t="shared" si="5"/>
        <v>30</v>
      </c>
      <c r="J28" s="42">
        <f t="shared" si="5"/>
        <v>0</v>
      </c>
      <c r="K28" s="52"/>
      <c r="L28" s="52"/>
      <c r="M28" s="52"/>
      <c r="N28" s="52"/>
    </row>
    <row r="29" spans="1:14" ht="21.75" customHeight="1">
      <c r="A29" s="45">
        <v>17</v>
      </c>
      <c r="B29" s="46" t="s">
        <v>112</v>
      </c>
      <c r="C29" s="45">
        <v>2</v>
      </c>
      <c r="D29" s="45">
        <v>30</v>
      </c>
      <c r="E29" s="45">
        <v>25</v>
      </c>
      <c r="F29" s="45">
        <v>0</v>
      </c>
      <c r="G29" s="45">
        <v>5</v>
      </c>
      <c r="H29" s="45"/>
      <c r="I29" s="45">
        <v>30</v>
      </c>
      <c r="J29" s="45"/>
      <c r="K29" s="37"/>
      <c r="L29" s="37" t="s">
        <v>6</v>
      </c>
      <c r="M29" s="37"/>
      <c r="N29" s="47"/>
    </row>
    <row r="30" spans="1:14" s="4" customFormat="1" ht="25.5">
      <c r="A30" s="42" t="s">
        <v>7</v>
      </c>
      <c r="B30" s="50" t="s">
        <v>49</v>
      </c>
      <c r="C30" s="42">
        <f aca="true" t="shared" si="6" ref="C30:J30">SUM(C31:C31)</f>
        <v>5</v>
      </c>
      <c r="D30" s="42">
        <f t="shared" si="6"/>
        <v>225</v>
      </c>
      <c r="E30" s="42">
        <f t="shared" si="6"/>
        <v>10</v>
      </c>
      <c r="F30" s="42">
        <f t="shared" si="6"/>
        <v>215</v>
      </c>
      <c r="G30" s="42">
        <f t="shared" si="6"/>
        <v>5</v>
      </c>
      <c r="H30" s="42">
        <f t="shared" si="6"/>
        <v>0</v>
      </c>
      <c r="I30" s="42">
        <f t="shared" si="6"/>
        <v>0</v>
      </c>
      <c r="J30" s="42">
        <f t="shared" si="6"/>
        <v>225</v>
      </c>
      <c r="K30" s="52"/>
      <c r="L30" s="52"/>
      <c r="M30" s="37"/>
      <c r="N30" s="44"/>
    </row>
    <row r="31" spans="1:14" ht="21.75" customHeight="1">
      <c r="A31" s="45">
        <v>18</v>
      </c>
      <c r="B31" s="51" t="s">
        <v>15</v>
      </c>
      <c r="C31" s="45">
        <v>5</v>
      </c>
      <c r="D31" s="45">
        <v>225</v>
      </c>
      <c r="E31" s="45">
        <v>10</v>
      </c>
      <c r="F31" s="45">
        <v>215</v>
      </c>
      <c r="G31" s="45">
        <v>5</v>
      </c>
      <c r="H31" s="45"/>
      <c r="I31" s="45"/>
      <c r="J31" s="45">
        <v>225</v>
      </c>
      <c r="K31" s="37"/>
      <c r="L31" s="37"/>
      <c r="M31" s="37" t="s">
        <v>16</v>
      </c>
      <c r="N31" s="47"/>
    </row>
    <row r="32" spans="1:14" s="4" customFormat="1" ht="25.5">
      <c r="A32" s="42" t="s">
        <v>29</v>
      </c>
      <c r="B32" s="50" t="s">
        <v>113</v>
      </c>
      <c r="C32" s="42">
        <v>5</v>
      </c>
      <c r="D32" s="42">
        <v>150</v>
      </c>
      <c r="E32" s="42">
        <v>5</v>
      </c>
      <c r="F32" s="42">
        <v>140</v>
      </c>
      <c r="G32" s="42">
        <v>5</v>
      </c>
      <c r="H32" s="42"/>
      <c r="I32" s="42"/>
      <c r="J32" s="42">
        <v>150</v>
      </c>
      <c r="K32" s="52"/>
      <c r="L32" s="52"/>
      <c r="M32" s="37" t="s">
        <v>114</v>
      </c>
      <c r="N32" s="44"/>
    </row>
    <row r="33" spans="1:14" ht="21.75" customHeight="1">
      <c r="A33" s="90" t="s">
        <v>69</v>
      </c>
      <c r="B33" s="91"/>
      <c r="C33" s="42">
        <f aca="true" t="shared" si="7" ref="C33:J33">C32+C30+C15+C8</f>
        <v>44</v>
      </c>
      <c r="D33" s="42">
        <f t="shared" si="7"/>
        <v>1020</v>
      </c>
      <c r="E33" s="42">
        <f t="shared" si="7"/>
        <v>318</v>
      </c>
      <c r="F33" s="42">
        <f t="shared" si="7"/>
        <v>646</v>
      </c>
      <c r="G33" s="42">
        <f t="shared" si="7"/>
        <v>60</v>
      </c>
      <c r="H33" s="42">
        <f t="shared" si="7"/>
        <v>375</v>
      </c>
      <c r="I33" s="42">
        <f t="shared" si="7"/>
        <v>270</v>
      </c>
      <c r="J33" s="42">
        <f t="shared" si="7"/>
        <v>375</v>
      </c>
      <c r="K33" s="44"/>
      <c r="L33" s="44"/>
      <c r="M33" s="44"/>
      <c r="N33" s="44"/>
    </row>
    <row r="34" ht="21.75" customHeight="1">
      <c r="B34" s="40"/>
    </row>
    <row r="35" ht="21.75" customHeight="1">
      <c r="B35" s="40"/>
    </row>
    <row r="36" ht="21.75" customHeight="1">
      <c r="B36" s="40"/>
    </row>
    <row r="37" ht="21.75" customHeight="1">
      <c r="B37" s="40"/>
    </row>
    <row r="38" ht="21.75" customHeight="1">
      <c r="B38" s="40"/>
    </row>
    <row r="39" ht="21.75" customHeight="1">
      <c r="B39" s="40"/>
    </row>
    <row r="40" ht="21.75" customHeight="1">
      <c r="B40" s="40"/>
    </row>
    <row r="41" ht="21.75" customHeight="1">
      <c r="B41" s="40"/>
    </row>
    <row r="42" ht="21.75" customHeight="1">
      <c r="B42" s="40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</sheetData>
  <sheetProtection/>
  <mergeCells count="10">
    <mergeCell ref="A5:N5"/>
    <mergeCell ref="A33:B33"/>
    <mergeCell ref="A2:N2"/>
    <mergeCell ref="A3:N3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zoomScale="120" zoomScaleNormal="120" zoomScaleSheetLayoutView="80" workbookViewId="0" topLeftCell="A21">
      <selection activeCell="Q38" sqref="Q38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2" width="3.57421875" style="5" bestFit="1" customWidth="1"/>
    <col min="13" max="13" width="4.00390625" style="5" customWidth="1"/>
    <col min="14" max="14" width="3.7109375" style="5" customWidth="1"/>
    <col min="15" max="16384" width="9.140625" style="5" customWidth="1"/>
  </cols>
  <sheetData>
    <row r="1" ht="15" customHeight="1">
      <c r="A1" s="54" t="s">
        <v>176</v>
      </c>
    </row>
    <row r="2" spans="1:14" s="3" customFormat="1" ht="20.25">
      <c r="A2" s="82" t="s">
        <v>200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6" s="3" customFormat="1" ht="20.25">
      <c r="A3" s="82" t="s">
        <v>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P3" s="3" t="s">
        <v>104</v>
      </c>
    </row>
    <row r="4" spans="1:14" ht="12.75">
      <c r="A4" s="4" t="s">
        <v>180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3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25" t="s">
        <v>10</v>
      </c>
      <c r="I6" s="26" t="s">
        <v>11</v>
      </c>
      <c r="J6" s="26" t="s">
        <v>12</v>
      </c>
      <c r="K6" s="86" t="s">
        <v>0</v>
      </c>
      <c r="L6" s="87"/>
      <c r="M6" s="88"/>
      <c r="N6" s="84" t="s">
        <v>1</v>
      </c>
    </row>
    <row r="7" spans="1:14" s="3" customFormat="1" ht="48" customHeight="1">
      <c r="A7" s="85"/>
      <c r="B7" s="85"/>
      <c r="C7" s="85"/>
      <c r="D7" s="26" t="s">
        <v>3</v>
      </c>
      <c r="E7" s="26" t="s">
        <v>4</v>
      </c>
      <c r="F7" s="26" t="s">
        <v>5</v>
      </c>
      <c r="G7" s="26" t="s">
        <v>97</v>
      </c>
      <c r="H7" s="35" t="s">
        <v>217</v>
      </c>
      <c r="I7" s="35" t="s">
        <v>218</v>
      </c>
      <c r="J7" s="35" t="s">
        <v>219</v>
      </c>
      <c r="K7" s="26" t="s">
        <v>13</v>
      </c>
      <c r="L7" s="26" t="s">
        <v>14</v>
      </c>
      <c r="M7" s="26" t="s">
        <v>7</v>
      </c>
      <c r="N7" s="85"/>
    </row>
    <row r="8" spans="1:256" s="4" customFormat="1" ht="21.75" customHeight="1">
      <c r="A8" s="42" t="s">
        <v>13</v>
      </c>
      <c r="B8" s="43" t="s">
        <v>37</v>
      </c>
      <c r="C8" s="42">
        <f aca="true" t="shared" si="0" ref="C8:J8">SUM(C9:C14)</f>
        <v>8</v>
      </c>
      <c r="D8" s="42">
        <f t="shared" si="0"/>
        <v>180</v>
      </c>
      <c r="E8" s="42">
        <f t="shared" si="0"/>
        <v>73</v>
      </c>
      <c r="F8" s="42">
        <f t="shared" si="0"/>
        <v>96</v>
      </c>
      <c r="G8" s="42">
        <f t="shared" si="0"/>
        <v>10</v>
      </c>
      <c r="H8" s="42">
        <f t="shared" si="0"/>
        <v>180</v>
      </c>
      <c r="I8" s="42">
        <f t="shared" si="0"/>
        <v>0</v>
      </c>
      <c r="J8" s="42">
        <f t="shared" si="0"/>
        <v>0</v>
      </c>
      <c r="K8" s="38"/>
      <c r="L8" s="38"/>
      <c r="M8" s="38"/>
      <c r="N8" s="4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14" s="4" customFormat="1" ht="21.75" customHeight="1">
      <c r="A9" s="45">
        <v>1</v>
      </c>
      <c r="B9" s="46" t="s">
        <v>79</v>
      </c>
      <c r="C9" s="37">
        <v>2</v>
      </c>
      <c r="D9" s="37">
        <v>45</v>
      </c>
      <c r="E9" s="37">
        <v>26</v>
      </c>
      <c r="F9" s="37">
        <v>16</v>
      </c>
      <c r="G9" s="37">
        <v>3</v>
      </c>
      <c r="H9" s="37">
        <f aca="true" t="shared" si="1" ref="H9:H14">D9</f>
        <v>45</v>
      </c>
      <c r="I9" s="37"/>
      <c r="J9" s="37"/>
      <c r="K9" s="37" t="s">
        <v>6</v>
      </c>
      <c r="L9" s="37"/>
      <c r="M9" s="37"/>
      <c r="N9" s="47"/>
    </row>
    <row r="10" spans="1:14" s="4" customFormat="1" ht="21.75" customHeight="1">
      <c r="A10" s="45">
        <v>2</v>
      </c>
      <c r="B10" s="46" t="s">
        <v>197</v>
      </c>
      <c r="C10" s="37">
        <v>1</v>
      </c>
      <c r="D10" s="37">
        <v>30</v>
      </c>
      <c r="E10" s="37">
        <v>10</v>
      </c>
      <c r="F10" s="37">
        <v>19</v>
      </c>
      <c r="G10" s="37">
        <v>1</v>
      </c>
      <c r="H10" s="37">
        <f t="shared" si="1"/>
        <v>30</v>
      </c>
      <c r="I10" s="37"/>
      <c r="J10" s="37"/>
      <c r="K10" s="37" t="s">
        <v>6</v>
      </c>
      <c r="L10" s="37"/>
      <c r="M10" s="37"/>
      <c r="N10" s="47"/>
    </row>
    <row r="11" spans="1:14" s="4" customFormat="1" ht="21.75" customHeight="1">
      <c r="A11" s="45">
        <v>3</v>
      </c>
      <c r="B11" s="46" t="s">
        <v>152</v>
      </c>
      <c r="C11" s="37">
        <v>1</v>
      </c>
      <c r="D11" s="37">
        <v>15</v>
      </c>
      <c r="E11" s="37">
        <v>9</v>
      </c>
      <c r="F11" s="37">
        <v>5</v>
      </c>
      <c r="G11" s="37">
        <v>1</v>
      </c>
      <c r="H11" s="37">
        <f t="shared" si="1"/>
        <v>15</v>
      </c>
      <c r="I11" s="37"/>
      <c r="J11" s="37"/>
      <c r="K11" s="37" t="s">
        <v>6</v>
      </c>
      <c r="L11" s="37"/>
      <c r="M11" s="37"/>
      <c r="N11" s="47"/>
    </row>
    <row r="12" spans="1:14" s="4" customFormat="1" ht="21.75" customHeight="1">
      <c r="A12" s="45">
        <v>4</v>
      </c>
      <c r="B12" s="46" t="s">
        <v>153</v>
      </c>
      <c r="C12" s="37">
        <v>1</v>
      </c>
      <c r="D12" s="37">
        <v>30</v>
      </c>
      <c r="E12" s="37">
        <v>1</v>
      </c>
      <c r="F12" s="37">
        <v>26</v>
      </c>
      <c r="G12" s="37">
        <v>2</v>
      </c>
      <c r="H12" s="37">
        <f t="shared" si="1"/>
        <v>30</v>
      </c>
      <c r="I12" s="37"/>
      <c r="J12" s="37"/>
      <c r="K12" s="37" t="s">
        <v>6</v>
      </c>
      <c r="L12" s="37"/>
      <c r="M12" s="37"/>
      <c r="N12" s="47"/>
    </row>
    <row r="13" spans="1:14" s="4" customFormat="1" ht="21.75" customHeight="1">
      <c r="A13" s="45">
        <v>5</v>
      </c>
      <c r="B13" s="46" t="s">
        <v>9</v>
      </c>
      <c r="C13" s="37">
        <v>2</v>
      </c>
      <c r="D13" s="37">
        <v>30</v>
      </c>
      <c r="E13" s="37">
        <v>12</v>
      </c>
      <c r="F13" s="37">
        <v>16</v>
      </c>
      <c r="G13" s="37">
        <v>2</v>
      </c>
      <c r="H13" s="37">
        <f t="shared" si="1"/>
        <v>30</v>
      </c>
      <c r="I13" s="37"/>
      <c r="J13" s="37" t="s">
        <v>2</v>
      </c>
      <c r="K13" s="37" t="s">
        <v>6</v>
      </c>
      <c r="L13" s="37"/>
      <c r="M13" s="37"/>
      <c r="N13" s="47"/>
    </row>
    <row r="14" spans="1:14" s="4" customFormat="1" ht="21.75" customHeight="1">
      <c r="A14" s="45">
        <v>6</v>
      </c>
      <c r="B14" s="46" t="s">
        <v>80</v>
      </c>
      <c r="C14" s="37">
        <v>1</v>
      </c>
      <c r="D14" s="37">
        <v>30</v>
      </c>
      <c r="E14" s="37">
        <v>15</v>
      </c>
      <c r="F14" s="37">
        <v>14</v>
      </c>
      <c r="G14" s="37">
        <v>1</v>
      </c>
      <c r="H14" s="37">
        <f t="shared" si="1"/>
        <v>30</v>
      </c>
      <c r="I14" s="37"/>
      <c r="J14" s="37"/>
      <c r="K14" s="37" t="s">
        <v>6</v>
      </c>
      <c r="L14" s="37"/>
      <c r="M14" s="37"/>
      <c r="N14" s="47"/>
    </row>
    <row r="15" spans="1:256" s="4" customFormat="1" ht="21.75" customHeight="1">
      <c r="A15" s="42" t="s">
        <v>14</v>
      </c>
      <c r="B15" s="43" t="s">
        <v>38</v>
      </c>
      <c r="C15" s="42">
        <f aca="true" t="shared" si="2" ref="C15:J15">C16+C19+C25</f>
        <v>21</v>
      </c>
      <c r="D15" s="42">
        <f t="shared" si="2"/>
        <v>375</v>
      </c>
      <c r="E15" s="42">
        <f t="shared" si="2"/>
        <v>111</v>
      </c>
      <c r="F15" s="42">
        <f t="shared" si="2"/>
        <v>244</v>
      </c>
      <c r="G15" s="42">
        <f t="shared" si="2"/>
        <v>20</v>
      </c>
      <c r="H15" s="42">
        <f t="shared" si="2"/>
        <v>165</v>
      </c>
      <c r="I15" s="42">
        <f t="shared" si="2"/>
        <v>210</v>
      </c>
      <c r="J15" s="42">
        <f t="shared" si="2"/>
        <v>0</v>
      </c>
      <c r="K15" s="38"/>
      <c r="L15" s="38"/>
      <c r="M15" s="38"/>
      <c r="N15" s="4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4" customFormat="1" ht="21.75" customHeight="1">
      <c r="A16" s="42" t="s">
        <v>39</v>
      </c>
      <c r="B16" s="43" t="s">
        <v>40</v>
      </c>
      <c r="C16" s="42">
        <f aca="true" t="shared" si="3" ref="C16:J16">SUM(C17:C18)</f>
        <v>4</v>
      </c>
      <c r="D16" s="42">
        <f t="shared" si="3"/>
        <v>75</v>
      </c>
      <c r="E16" s="42">
        <f t="shared" si="3"/>
        <v>25</v>
      </c>
      <c r="F16" s="42">
        <f t="shared" si="3"/>
        <v>43</v>
      </c>
      <c r="G16" s="42">
        <f t="shared" si="3"/>
        <v>7</v>
      </c>
      <c r="H16" s="42">
        <f t="shared" si="3"/>
        <v>30</v>
      </c>
      <c r="I16" s="42">
        <f t="shared" si="3"/>
        <v>45</v>
      </c>
      <c r="J16" s="42">
        <f t="shared" si="3"/>
        <v>0</v>
      </c>
      <c r="K16" s="38"/>
      <c r="L16" s="38"/>
      <c r="M16" s="38"/>
      <c r="N16" s="4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14" s="4" customFormat="1" ht="21.75" customHeight="1">
      <c r="A17" s="45">
        <v>7</v>
      </c>
      <c r="B17" s="46" t="s">
        <v>71</v>
      </c>
      <c r="C17" s="49">
        <v>2</v>
      </c>
      <c r="D17" s="49">
        <v>30</v>
      </c>
      <c r="E17" s="49">
        <v>10</v>
      </c>
      <c r="F17" s="49">
        <v>15</v>
      </c>
      <c r="G17" s="49">
        <v>5</v>
      </c>
      <c r="H17" s="45">
        <v>30</v>
      </c>
      <c r="I17" s="37"/>
      <c r="J17" s="37"/>
      <c r="K17" s="37" t="s">
        <v>6</v>
      </c>
      <c r="L17" s="37"/>
      <c r="M17" s="37"/>
      <c r="N17" s="47"/>
    </row>
    <row r="18" spans="1:14" s="4" customFormat="1" ht="21.75" customHeight="1">
      <c r="A18" s="45">
        <v>8</v>
      </c>
      <c r="B18" s="46" t="s">
        <v>118</v>
      </c>
      <c r="C18" s="37">
        <v>2</v>
      </c>
      <c r="D18" s="37">
        <v>45</v>
      </c>
      <c r="E18" s="37">
        <v>15</v>
      </c>
      <c r="F18" s="37">
        <v>28</v>
      </c>
      <c r="G18" s="37">
        <v>2</v>
      </c>
      <c r="H18" s="37"/>
      <c r="I18" s="37">
        <v>45</v>
      </c>
      <c r="J18" s="37"/>
      <c r="K18" s="37"/>
      <c r="L18" s="37" t="s">
        <v>6</v>
      </c>
      <c r="M18" s="37"/>
      <c r="N18" s="47"/>
    </row>
    <row r="19" spans="1:256" s="4" customFormat="1" ht="21.75" customHeight="1">
      <c r="A19" s="42" t="s">
        <v>43</v>
      </c>
      <c r="B19" s="43" t="s">
        <v>44</v>
      </c>
      <c r="C19" s="42">
        <f>SUM(C20:C24)</f>
        <v>15</v>
      </c>
      <c r="D19" s="42">
        <f aca="true" t="shared" si="4" ref="D19:J19">SUM(D20:D23)</f>
        <v>255</v>
      </c>
      <c r="E19" s="42">
        <f t="shared" si="4"/>
        <v>71</v>
      </c>
      <c r="F19" s="42">
        <f t="shared" si="4"/>
        <v>173</v>
      </c>
      <c r="G19" s="42">
        <f t="shared" si="4"/>
        <v>11</v>
      </c>
      <c r="H19" s="42">
        <f t="shared" si="4"/>
        <v>90</v>
      </c>
      <c r="I19" s="42">
        <f t="shared" si="4"/>
        <v>165</v>
      </c>
      <c r="J19" s="42">
        <f t="shared" si="4"/>
        <v>0</v>
      </c>
      <c r="K19" s="38"/>
      <c r="L19" s="38"/>
      <c r="M19" s="38"/>
      <c r="N19" s="4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14" s="4" customFormat="1" ht="21.75" customHeight="1">
      <c r="A20" s="45">
        <v>9</v>
      </c>
      <c r="B20" s="46" t="s">
        <v>119</v>
      </c>
      <c r="C20" s="37">
        <v>3</v>
      </c>
      <c r="D20" s="37">
        <v>45</v>
      </c>
      <c r="E20" s="37">
        <v>28</v>
      </c>
      <c r="F20" s="37">
        <v>15</v>
      </c>
      <c r="G20" s="37">
        <v>2</v>
      </c>
      <c r="H20" s="37"/>
      <c r="I20" s="37">
        <v>45</v>
      </c>
      <c r="J20" s="37"/>
      <c r="K20" s="37"/>
      <c r="L20" s="37" t="s">
        <v>6</v>
      </c>
      <c r="M20" s="37"/>
      <c r="N20" s="47"/>
    </row>
    <row r="21" spans="1:14" s="4" customFormat="1" ht="21.75" customHeight="1">
      <c r="A21" s="45">
        <v>10</v>
      </c>
      <c r="B21" s="46" t="s">
        <v>120</v>
      </c>
      <c r="C21" s="37">
        <v>2</v>
      </c>
      <c r="D21" s="37">
        <v>45</v>
      </c>
      <c r="E21" s="37">
        <v>15</v>
      </c>
      <c r="F21" s="37">
        <v>28</v>
      </c>
      <c r="G21" s="37">
        <v>2</v>
      </c>
      <c r="H21" s="37">
        <v>45</v>
      </c>
      <c r="I21" s="37"/>
      <c r="J21" s="37"/>
      <c r="K21" s="37" t="s">
        <v>6</v>
      </c>
      <c r="L21" s="37"/>
      <c r="M21" s="37"/>
      <c r="N21" s="47"/>
    </row>
    <row r="22" spans="1:14" s="4" customFormat="1" ht="21.75" customHeight="1">
      <c r="A22" s="45">
        <v>11</v>
      </c>
      <c r="B22" s="46" t="s">
        <v>121</v>
      </c>
      <c r="C22" s="37">
        <v>3</v>
      </c>
      <c r="D22" s="37">
        <v>45</v>
      </c>
      <c r="E22" s="37">
        <v>28</v>
      </c>
      <c r="F22" s="37">
        <v>15</v>
      </c>
      <c r="G22" s="37">
        <v>2</v>
      </c>
      <c r="H22" s="37">
        <v>45</v>
      </c>
      <c r="I22" s="37"/>
      <c r="J22" s="37"/>
      <c r="K22" s="37" t="s">
        <v>6</v>
      </c>
      <c r="L22" s="37"/>
      <c r="M22" s="37"/>
      <c r="N22" s="47"/>
    </row>
    <row r="23" spans="1:14" s="4" customFormat="1" ht="21.75" customHeight="1">
      <c r="A23" s="45">
        <v>12</v>
      </c>
      <c r="B23" s="46" t="s">
        <v>122</v>
      </c>
      <c r="C23" s="37">
        <v>4</v>
      </c>
      <c r="D23" s="37">
        <v>120</v>
      </c>
      <c r="E23" s="37"/>
      <c r="F23" s="37">
        <v>115</v>
      </c>
      <c r="G23" s="37">
        <v>5</v>
      </c>
      <c r="H23" s="37"/>
      <c r="I23" s="37">
        <v>120</v>
      </c>
      <c r="J23" s="37"/>
      <c r="K23" s="37"/>
      <c r="L23" s="37" t="s">
        <v>6</v>
      </c>
      <c r="M23" s="37"/>
      <c r="N23" s="47"/>
    </row>
    <row r="24" spans="1:256" s="4" customFormat="1" ht="21.75" customHeight="1">
      <c r="A24" s="45">
        <v>13</v>
      </c>
      <c r="B24" s="46" t="s">
        <v>110</v>
      </c>
      <c r="C24" s="45">
        <v>3</v>
      </c>
      <c r="D24" s="45">
        <v>45</v>
      </c>
      <c r="E24" s="45">
        <v>30</v>
      </c>
      <c r="F24" s="45">
        <v>10</v>
      </c>
      <c r="G24" s="45">
        <v>5</v>
      </c>
      <c r="H24" s="45"/>
      <c r="I24" s="45">
        <v>45</v>
      </c>
      <c r="J24" s="45"/>
      <c r="K24" s="37"/>
      <c r="L24" s="37" t="s">
        <v>6</v>
      </c>
      <c r="M24" s="37"/>
      <c r="N24" s="47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14" s="4" customFormat="1" ht="21.75" customHeight="1">
      <c r="A25" s="42" t="s">
        <v>47</v>
      </c>
      <c r="B25" s="43" t="s">
        <v>123</v>
      </c>
      <c r="C25" s="42">
        <f aca="true" t="shared" si="5" ref="C25:J25">SUM(C26:C26)</f>
        <v>2</v>
      </c>
      <c r="D25" s="42">
        <f t="shared" si="5"/>
        <v>45</v>
      </c>
      <c r="E25" s="42">
        <f t="shared" si="5"/>
        <v>15</v>
      </c>
      <c r="F25" s="42">
        <f t="shared" si="5"/>
        <v>28</v>
      </c>
      <c r="G25" s="42">
        <f t="shared" si="5"/>
        <v>2</v>
      </c>
      <c r="H25" s="42">
        <f t="shared" si="5"/>
        <v>45</v>
      </c>
      <c r="I25" s="42">
        <f t="shared" si="5"/>
        <v>0</v>
      </c>
      <c r="J25" s="42">
        <f t="shared" si="5"/>
        <v>0</v>
      </c>
      <c r="K25" s="38"/>
      <c r="L25" s="38"/>
      <c r="M25" s="38"/>
      <c r="N25" s="44"/>
    </row>
    <row r="26" spans="1:256" s="4" customFormat="1" ht="26.25" customHeight="1">
      <c r="A26" s="45">
        <v>14</v>
      </c>
      <c r="B26" s="46" t="s">
        <v>124</v>
      </c>
      <c r="C26" s="37">
        <v>2</v>
      </c>
      <c r="D26" s="37">
        <v>45</v>
      </c>
      <c r="E26" s="37">
        <v>15</v>
      </c>
      <c r="F26" s="37">
        <v>28</v>
      </c>
      <c r="G26" s="37">
        <v>2</v>
      </c>
      <c r="H26" s="37">
        <v>45</v>
      </c>
      <c r="I26" s="37"/>
      <c r="J26" s="37"/>
      <c r="K26" s="37" t="s">
        <v>6</v>
      </c>
      <c r="L26" s="37"/>
      <c r="M26" s="37"/>
      <c r="N26" s="4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14" s="4" customFormat="1" ht="25.5">
      <c r="A27" s="42" t="s">
        <v>7</v>
      </c>
      <c r="B27" s="43" t="s">
        <v>49</v>
      </c>
      <c r="C27" s="42">
        <f aca="true" t="shared" si="6" ref="C27:J27">SUM(C28:C28)</f>
        <v>5</v>
      </c>
      <c r="D27" s="42">
        <f t="shared" si="6"/>
        <v>225</v>
      </c>
      <c r="E27" s="42">
        <f t="shared" si="6"/>
        <v>10</v>
      </c>
      <c r="F27" s="42">
        <f t="shared" si="6"/>
        <v>215</v>
      </c>
      <c r="G27" s="42">
        <f t="shared" si="6"/>
        <v>5</v>
      </c>
      <c r="H27" s="42">
        <f t="shared" si="6"/>
        <v>0</v>
      </c>
      <c r="I27" s="42">
        <f t="shared" si="6"/>
        <v>0</v>
      </c>
      <c r="J27" s="42">
        <f t="shared" si="6"/>
        <v>225</v>
      </c>
      <c r="K27" s="38"/>
      <c r="L27" s="38"/>
      <c r="M27" s="38"/>
      <c r="N27" s="44"/>
    </row>
    <row r="28" spans="1:256" s="4" customFormat="1" ht="20.25" customHeight="1">
      <c r="A28" s="45">
        <v>15</v>
      </c>
      <c r="B28" s="46" t="s">
        <v>15</v>
      </c>
      <c r="C28" s="37">
        <v>5</v>
      </c>
      <c r="D28" s="37">
        <v>225</v>
      </c>
      <c r="E28" s="37">
        <v>10</v>
      </c>
      <c r="F28" s="37">
        <v>215</v>
      </c>
      <c r="G28" s="37">
        <v>5</v>
      </c>
      <c r="H28" s="37"/>
      <c r="I28" s="37"/>
      <c r="J28" s="37">
        <v>225</v>
      </c>
      <c r="K28" s="37"/>
      <c r="L28" s="37"/>
      <c r="M28" s="37" t="s">
        <v>16</v>
      </c>
      <c r="N28" s="4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14" ht="25.5">
      <c r="A29" s="42" t="s">
        <v>29</v>
      </c>
      <c r="B29" s="43" t="s">
        <v>113</v>
      </c>
      <c r="C29" s="42">
        <v>5</v>
      </c>
      <c r="D29" s="42">
        <v>150</v>
      </c>
      <c r="E29" s="42">
        <v>5</v>
      </c>
      <c r="F29" s="42">
        <v>140</v>
      </c>
      <c r="G29" s="42">
        <v>5</v>
      </c>
      <c r="H29" s="42">
        <v>0</v>
      </c>
      <c r="I29" s="42">
        <v>0</v>
      </c>
      <c r="J29" s="42">
        <v>150</v>
      </c>
      <c r="K29" s="38"/>
      <c r="L29" s="38"/>
      <c r="M29" s="38" t="s">
        <v>114</v>
      </c>
      <c r="N29" s="44"/>
    </row>
    <row r="30" spans="1:14" ht="21.75" customHeight="1">
      <c r="A30" s="90" t="s">
        <v>69</v>
      </c>
      <c r="B30" s="91"/>
      <c r="C30" s="42">
        <f aca="true" t="shared" si="7" ref="C30:J30">C29+C27+C15+C8</f>
        <v>39</v>
      </c>
      <c r="D30" s="42">
        <f t="shared" si="7"/>
        <v>930</v>
      </c>
      <c r="E30" s="42">
        <f t="shared" si="7"/>
        <v>199</v>
      </c>
      <c r="F30" s="42">
        <f t="shared" si="7"/>
        <v>695</v>
      </c>
      <c r="G30" s="42">
        <f t="shared" si="7"/>
        <v>40</v>
      </c>
      <c r="H30" s="42">
        <f t="shared" si="7"/>
        <v>345</v>
      </c>
      <c r="I30" s="42">
        <f t="shared" si="7"/>
        <v>210</v>
      </c>
      <c r="J30" s="42">
        <f t="shared" si="7"/>
        <v>375</v>
      </c>
      <c r="K30" s="44"/>
      <c r="L30" s="44"/>
      <c r="M30" s="44"/>
      <c r="N30" s="44"/>
    </row>
    <row r="31" ht="21.75" customHeight="1">
      <c r="B31" s="40"/>
    </row>
    <row r="32" ht="21.75" customHeight="1">
      <c r="B32" s="40"/>
    </row>
    <row r="33" ht="21.75" customHeight="1">
      <c r="B33" s="40"/>
    </row>
    <row r="34" ht="21.75" customHeight="1">
      <c r="B34" s="40"/>
    </row>
    <row r="35" ht="21.75" customHeight="1">
      <c r="B35" s="40"/>
    </row>
    <row r="36" ht="21.75" customHeight="1">
      <c r="B36" s="40"/>
    </row>
    <row r="37" ht="21.75" customHeight="1">
      <c r="B37" s="40"/>
    </row>
    <row r="38" ht="21.75" customHeight="1">
      <c r="B38" s="40"/>
    </row>
    <row r="39" ht="21.75" customHeight="1">
      <c r="B39" s="40"/>
    </row>
    <row r="40" ht="21.75" customHeight="1">
      <c r="B40" s="40"/>
    </row>
    <row r="41" ht="21.75" customHeight="1">
      <c r="B41" s="40"/>
    </row>
    <row r="42" ht="21.75" customHeight="1">
      <c r="B42" s="40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</sheetData>
  <sheetProtection/>
  <mergeCells count="10">
    <mergeCell ref="A5:N5"/>
    <mergeCell ref="A30:B30"/>
    <mergeCell ref="A2:N2"/>
    <mergeCell ref="A3:N3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="120" zoomScaleNormal="120" zoomScaleSheetLayoutView="80" workbookViewId="0" topLeftCell="A1">
      <selection activeCell="Q38" sqref="Q38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3" width="3.7109375" style="5" customWidth="1"/>
    <col min="14" max="14" width="3.8515625" style="5" customWidth="1"/>
    <col min="15" max="16384" width="9.140625" style="5" customWidth="1"/>
  </cols>
  <sheetData>
    <row r="1" ht="15" customHeight="1">
      <c r="A1" s="54" t="s">
        <v>176</v>
      </c>
    </row>
    <row r="2" spans="1:14" s="15" customFormat="1" ht="20.25">
      <c r="A2" s="93" t="s">
        <v>200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5" customFormat="1" ht="20.25">
      <c r="A3" s="93" t="s">
        <v>215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2.75">
      <c r="A4" s="4" t="s">
        <v>216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16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69" t="s">
        <v>10</v>
      </c>
      <c r="I6" s="35" t="s">
        <v>11</v>
      </c>
      <c r="J6" s="35" t="s">
        <v>12</v>
      </c>
      <c r="K6" s="86" t="s">
        <v>0</v>
      </c>
      <c r="L6" s="87"/>
      <c r="M6" s="88"/>
      <c r="N6" s="84" t="s">
        <v>1</v>
      </c>
    </row>
    <row r="7" spans="1:14" s="16" customFormat="1" ht="48">
      <c r="A7" s="85"/>
      <c r="B7" s="85"/>
      <c r="C7" s="85"/>
      <c r="D7" s="35" t="s">
        <v>3</v>
      </c>
      <c r="E7" s="35" t="s">
        <v>4</v>
      </c>
      <c r="F7" s="35" t="s">
        <v>5</v>
      </c>
      <c r="G7" s="35" t="s">
        <v>97</v>
      </c>
      <c r="H7" s="35" t="s">
        <v>217</v>
      </c>
      <c r="I7" s="35" t="s">
        <v>218</v>
      </c>
      <c r="J7" s="35" t="s">
        <v>219</v>
      </c>
      <c r="K7" s="35" t="s">
        <v>13</v>
      </c>
      <c r="L7" s="35" t="s">
        <v>14</v>
      </c>
      <c r="M7" s="35" t="s">
        <v>7</v>
      </c>
      <c r="N7" s="85"/>
    </row>
    <row r="8" spans="1:14" s="4" customFormat="1" ht="21.75" customHeight="1">
      <c r="A8" s="41" t="s">
        <v>13</v>
      </c>
      <c r="B8" s="10" t="s">
        <v>201</v>
      </c>
      <c r="C8" s="77">
        <f>SUM(C9:C14)</f>
        <v>8</v>
      </c>
      <c r="D8" s="77">
        <f aca="true" t="shared" si="0" ref="D8:J8">SUM(D9:D14)</f>
        <v>180</v>
      </c>
      <c r="E8" s="77">
        <f t="shared" si="0"/>
        <v>73</v>
      </c>
      <c r="F8" s="77">
        <f t="shared" si="0"/>
        <v>96</v>
      </c>
      <c r="G8" s="77">
        <f t="shared" si="0"/>
        <v>10</v>
      </c>
      <c r="H8" s="77">
        <f t="shared" si="0"/>
        <v>180</v>
      </c>
      <c r="I8" s="77">
        <f t="shared" si="0"/>
        <v>0</v>
      </c>
      <c r="J8" s="77">
        <f t="shared" si="0"/>
        <v>0</v>
      </c>
      <c r="K8" s="53"/>
      <c r="L8" s="53"/>
      <c r="M8" s="53"/>
      <c r="N8" s="53"/>
    </row>
    <row r="9" spans="1:14" s="4" customFormat="1" ht="21.75" customHeight="1">
      <c r="A9" s="11">
        <v>1</v>
      </c>
      <c r="B9" s="33" t="s">
        <v>79</v>
      </c>
      <c r="C9" s="8">
        <v>2</v>
      </c>
      <c r="D9" s="8">
        <v>45</v>
      </c>
      <c r="E9" s="8">
        <v>26</v>
      </c>
      <c r="F9" s="8">
        <v>16</v>
      </c>
      <c r="G9" s="8">
        <v>3</v>
      </c>
      <c r="H9" s="8">
        <f aca="true" t="shared" si="1" ref="H9:H14">D9</f>
        <v>45</v>
      </c>
      <c r="I9" s="8"/>
      <c r="J9" s="8"/>
      <c r="K9" s="8" t="s">
        <v>6</v>
      </c>
      <c r="L9" s="8"/>
      <c r="M9" s="8"/>
      <c r="N9" s="6"/>
    </row>
    <row r="10" spans="1:14" s="4" customFormat="1" ht="21.75" customHeight="1">
      <c r="A10" s="11">
        <v>2</v>
      </c>
      <c r="B10" s="33" t="s">
        <v>163</v>
      </c>
      <c r="C10" s="8">
        <v>1</v>
      </c>
      <c r="D10" s="8">
        <v>30</v>
      </c>
      <c r="E10" s="8">
        <v>10</v>
      </c>
      <c r="F10" s="8">
        <v>19</v>
      </c>
      <c r="G10" s="8">
        <v>1</v>
      </c>
      <c r="H10" s="8">
        <f t="shared" si="1"/>
        <v>30</v>
      </c>
      <c r="I10" s="8"/>
      <c r="J10" s="8"/>
      <c r="K10" s="8" t="s">
        <v>6</v>
      </c>
      <c r="L10" s="8"/>
      <c r="M10" s="8"/>
      <c r="N10" s="6"/>
    </row>
    <row r="11" spans="1:14" s="4" customFormat="1" ht="21.75" customHeight="1">
      <c r="A11" s="11">
        <v>3</v>
      </c>
      <c r="B11" s="33" t="s">
        <v>152</v>
      </c>
      <c r="C11" s="8">
        <v>1</v>
      </c>
      <c r="D11" s="8">
        <v>15</v>
      </c>
      <c r="E11" s="8">
        <v>9</v>
      </c>
      <c r="F11" s="8">
        <v>5</v>
      </c>
      <c r="G11" s="8">
        <v>1</v>
      </c>
      <c r="H11" s="8">
        <f t="shared" si="1"/>
        <v>15</v>
      </c>
      <c r="I11" s="8"/>
      <c r="J11" s="8"/>
      <c r="K11" s="8" t="s">
        <v>6</v>
      </c>
      <c r="L11" s="8"/>
      <c r="M11" s="8"/>
      <c r="N11" s="6"/>
    </row>
    <row r="12" spans="1:14" s="4" customFormat="1" ht="21.75" customHeight="1">
      <c r="A12" s="11">
        <v>4</v>
      </c>
      <c r="B12" s="33" t="s">
        <v>153</v>
      </c>
      <c r="C12" s="8">
        <v>1</v>
      </c>
      <c r="D12" s="8">
        <v>30</v>
      </c>
      <c r="E12" s="8">
        <v>1</v>
      </c>
      <c r="F12" s="8">
        <v>26</v>
      </c>
      <c r="G12" s="8">
        <v>2</v>
      </c>
      <c r="H12" s="8">
        <f t="shared" si="1"/>
        <v>30</v>
      </c>
      <c r="I12" s="8"/>
      <c r="J12" s="8"/>
      <c r="K12" s="8" t="s">
        <v>6</v>
      </c>
      <c r="L12" s="8"/>
      <c r="M12" s="8"/>
      <c r="N12" s="6"/>
    </row>
    <row r="13" spans="1:14" s="4" customFormat="1" ht="21.75" customHeight="1">
      <c r="A13" s="11">
        <v>5</v>
      </c>
      <c r="B13" s="33" t="s">
        <v>9</v>
      </c>
      <c r="C13" s="8">
        <v>2</v>
      </c>
      <c r="D13" s="8">
        <v>30</v>
      </c>
      <c r="E13" s="8">
        <v>12</v>
      </c>
      <c r="F13" s="8">
        <v>16</v>
      </c>
      <c r="G13" s="8">
        <v>2</v>
      </c>
      <c r="H13" s="8">
        <f t="shared" si="1"/>
        <v>30</v>
      </c>
      <c r="I13" s="8"/>
      <c r="J13" s="8" t="s">
        <v>2</v>
      </c>
      <c r="K13" s="8" t="s">
        <v>6</v>
      </c>
      <c r="L13" s="8"/>
      <c r="M13" s="8"/>
      <c r="N13" s="6"/>
    </row>
    <row r="14" spans="1:14" s="4" customFormat="1" ht="21.75" customHeight="1">
      <c r="A14" s="11">
        <v>6</v>
      </c>
      <c r="B14" s="33" t="s">
        <v>80</v>
      </c>
      <c r="C14" s="8">
        <v>1</v>
      </c>
      <c r="D14" s="8">
        <v>30</v>
      </c>
      <c r="E14" s="8">
        <v>15</v>
      </c>
      <c r="F14" s="8">
        <v>14</v>
      </c>
      <c r="G14" s="8">
        <v>1</v>
      </c>
      <c r="H14" s="8">
        <f t="shared" si="1"/>
        <v>30</v>
      </c>
      <c r="I14" s="8"/>
      <c r="J14" s="8"/>
      <c r="K14" s="8" t="s">
        <v>6</v>
      </c>
      <c r="L14" s="8"/>
      <c r="M14" s="8"/>
      <c r="N14" s="6"/>
    </row>
    <row r="15" spans="1:14" s="4" customFormat="1" ht="21.75" customHeight="1">
      <c r="A15" s="41" t="s">
        <v>14</v>
      </c>
      <c r="B15" s="39" t="s">
        <v>38</v>
      </c>
      <c r="C15" s="1">
        <f>SUM(C16:C26)</f>
        <v>29</v>
      </c>
      <c r="D15" s="1">
        <f aca="true" t="shared" si="2" ref="D15:J15">SUM(D16:D26)</f>
        <v>615</v>
      </c>
      <c r="E15" s="1">
        <f t="shared" si="2"/>
        <v>240</v>
      </c>
      <c r="F15" s="1">
        <f t="shared" si="2"/>
        <v>340</v>
      </c>
      <c r="G15" s="1">
        <f t="shared" si="2"/>
        <v>35</v>
      </c>
      <c r="H15" s="1">
        <f t="shared" si="2"/>
        <v>180</v>
      </c>
      <c r="I15" s="1">
        <f t="shared" si="2"/>
        <v>420</v>
      </c>
      <c r="J15" s="1">
        <f t="shared" si="2"/>
        <v>0</v>
      </c>
      <c r="K15" s="53"/>
      <c r="L15" s="53"/>
      <c r="M15" s="53"/>
      <c r="N15" s="53"/>
    </row>
    <row r="16" spans="1:14" s="4" customFormat="1" ht="21.75" customHeight="1">
      <c r="A16" s="11">
        <v>7</v>
      </c>
      <c r="B16" s="33" t="s">
        <v>202</v>
      </c>
      <c r="C16" s="8">
        <v>2</v>
      </c>
      <c r="D16" s="8">
        <v>30</v>
      </c>
      <c r="E16" s="8">
        <v>29</v>
      </c>
      <c r="F16" s="8">
        <v>0</v>
      </c>
      <c r="G16" s="8">
        <v>1</v>
      </c>
      <c r="H16" s="12">
        <v>30</v>
      </c>
      <c r="I16" s="12"/>
      <c r="J16" s="12"/>
      <c r="K16" s="8" t="s">
        <v>6</v>
      </c>
      <c r="L16" s="8"/>
      <c r="M16" s="8"/>
      <c r="N16" s="6"/>
    </row>
    <row r="17" spans="1:14" s="4" customFormat="1" ht="21.75" customHeight="1">
      <c r="A17" s="11">
        <v>8</v>
      </c>
      <c r="B17" s="33" t="s">
        <v>203</v>
      </c>
      <c r="C17" s="8">
        <v>2</v>
      </c>
      <c r="D17" s="8">
        <v>45</v>
      </c>
      <c r="E17" s="8">
        <v>15</v>
      </c>
      <c r="F17" s="8">
        <v>28</v>
      </c>
      <c r="G17" s="8">
        <v>2</v>
      </c>
      <c r="H17" s="12">
        <v>45</v>
      </c>
      <c r="I17" s="12"/>
      <c r="J17" s="12"/>
      <c r="K17" s="8" t="s">
        <v>6</v>
      </c>
      <c r="L17" s="8"/>
      <c r="M17" s="8"/>
      <c r="N17" s="6"/>
    </row>
    <row r="18" spans="1:14" s="4" customFormat="1" ht="21.75" customHeight="1">
      <c r="A18" s="11">
        <v>9</v>
      </c>
      <c r="B18" s="33" t="s">
        <v>204</v>
      </c>
      <c r="C18" s="8">
        <v>2</v>
      </c>
      <c r="D18" s="8">
        <v>30</v>
      </c>
      <c r="E18" s="8">
        <v>28</v>
      </c>
      <c r="F18" s="8">
        <v>0</v>
      </c>
      <c r="G18" s="8">
        <v>2</v>
      </c>
      <c r="H18" s="12">
        <v>30</v>
      </c>
      <c r="I18" s="12"/>
      <c r="J18" s="12"/>
      <c r="K18" s="8" t="s">
        <v>6</v>
      </c>
      <c r="L18" s="8"/>
      <c r="M18" s="8"/>
      <c r="N18" s="6"/>
    </row>
    <row r="19" spans="1:14" s="4" customFormat="1" ht="21.75" customHeight="1">
      <c r="A19" s="11">
        <v>10</v>
      </c>
      <c r="B19" s="33" t="s">
        <v>205</v>
      </c>
      <c r="C19" s="8">
        <v>3</v>
      </c>
      <c r="D19" s="8">
        <v>75</v>
      </c>
      <c r="E19" s="8">
        <v>14</v>
      </c>
      <c r="F19" s="8">
        <v>57</v>
      </c>
      <c r="G19" s="8">
        <v>4</v>
      </c>
      <c r="H19" s="12">
        <v>75</v>
      </c>
      <c r="I19" s="12"/>
      <c r="J19" s="12"/>
      <c r="K19" s="8" t="s">
        <v>6</v>
      </c>
      <c r="L19" s="8"/>
      <c r="M19" s="8"/>
      <c r="N19" s="6"/>
    </row>
    <row r="20" spans="1:14" s="4" customFormat="1" ht="21.75" customHeight="1">
      <c r="A20" s="11">
        <v>11</v>
      </c>
      <c r="B20" s="33" t="s">
        <v>206</v>
      </c>
      <c r="C20" s="8">
        <v>2</v>
      </c>
      <c r="D20" s="8">
        <v>60</v>
      </c>
      <c r="E20" s="8">
        <v>0</v>
      </c>
      <c r="F20" s="8">
        <v>58</v>
      </c>
      <c r="G20" s="8">
        <v>2</v>
      </c>
      <c r="H20" s="12"/>
      <c r="I20" s="12">
        <v>60</v>
      </c>
      <c r="J20" s="12"/>
      <c r="K20" s="8"/>
      <c r="L20" s="8" t="s">
        <v>6</v>
      </c>
      <c r="M20" s="8"/>
      <c r="N20" s="6"/>
    </row>
    <row r="21" spans="1:14" s="4" customFormat="1" ht="21.75" customHeight="1">
      <c r="A21" s="11">
        <v>12</v>
      </c>
      <c r="B21" s="33" t="s">
        <v>207</v>
      </c>
      <c r="C21" s="8">
        <v>3</v>
      </c>
      <c r="D21" s="8">
        <v>60</v>
      </c>
      <c r="E21" s="8">
        <v>28</v>
      </c>
      <c r="F21" s="8">
        <v>28</v>
      </c>
      <c r="G21" s="8">
        <v>4</v>
      </c>
      <c r="H21" s="12"/>
      <c r="I21" s="12">
        <v>60</v>
      </c>
      <c r="J21" s="12"/>
      <c r="K21" s="8"/>
      <c r="L21" s="8" t="s">
        <v>6</v>
      </c>
      <c r="M21" s="8"/>
      <c r="N21" s="6"/>
    </row>
    <row r="22" spans="1:14" s="4" customFormat="1" ht="21.75" customHeight="1">
      <c r="A22" s="11">
        <v>13</v>
      </c>
      <c r="B22" s="33" t="s">
        <v>208</v>
      </c>
      <c r="C22" s="8">
        <v>3</v>
      </c>
      <c r="D22" s="8">
        <v>60</v>
      </c>
      <c r="E22" s="8">
        <v>28</v>
      </c>
      <c r="F22" s="8">
        <v>28</v>
      </c>
      <c r="G22" s="8">
        <v>4</v>
      </c>
      <c r="H22" s="8"/>
      <c r="I22" s="8">
        <v>60</v>
      </c>
      <c r="J22" s="8"/>
      <c r="K22" s="8"/>
      <c r="L22" s="8" t="s">
        <v>6</v>
      </c>
      <c r="M22" s="8"/>
      <c r="N22" s="6"/>
    </row>
    <row r="23" spans="1:14" s="3" customFormat="1" ht="21.75" customHeight="1">
      <c r="A23" s="11">
        <v>14</v>
      </c>
      <c r="B23" s="33" t="s">
        <v>209</v>
      </c>
      <c r="C23" s="8">
        <v>3</v>
      </c>
      <c r="D23" s="8">
        <v>60</v>
      </c>
      <c r="E23" s="8">
        <v>28</v>
      </c>
      <c r="F23" s="8">
        <v>28</v>
      </c>
      <c r="G23" s="8">
        <v>4</v>
      </c>
      <c r="H23" s="8"/>
      <c r="I23" s="8">
        <v>60</v>
      </c>
      <c r="J23" s="8"/>
      <c r="K23" s="8"/>
      <c r="L23" s="8" t="s">
        <v>6</v>
      </c>
      <c r="M23" s="8"/>
      <c r="N23" s="8"/>
    </row>
    <row r="24" spans="1:14" s="4" customFormat="1" ht="21.75" customHeight="1">
      <c r="A24" s="11">
        <v>15</v>
      </c>
      <c r="B24" s="33" t="s">
        <v>210</v>
      </c>
      <c r="C24" s="8">
        <v>3</v>
      </c>
      <c r="D24" s="8">
        <v>60</v>
      </c>
      <c r="E24" s="8">
        <v>28</v>
      </c>
      <c r="F24" s="8">
        <v>28</v>
      </c>
      <c r="G24" s="8">
        <v>4</v>
      </c>
      <c r="H24" s="12"/>
      <c r="I24" s="12">
        <v>60</v>
      </c>
      <c r="J24" s="8"/>
      <c r="K24" s="8"/>
      <c r="L24" s="8" t="s">
        <v>6</v>
      </c>
      <c r="M24" s="8"/>
      <c r="N24" s="6"/>
    </row>
    <row r="25" spans="1:14" s="4" customFormat="1" ht="21.75" customHeight="1">
      <c r="A25" s="11">
        <v>16</v>
      </c>
      <c r="B25" s="33" t="s">
        <v>211</v>
      </c>
      <c r="C25" s="8">
        <v>3</v>
      </c>
      <c r="D25" s="8">
        <v>75</v>
      </c>
      <c r="E25" s="8">
        <v>14</v>
      </c>
      <c r="F25" s="8">
        <v>57</v>
      </c>
      <c r="G25" s="8">
        <v>4</v>
      </c>
      <c r="H25" s="8"/>
      <c r="I25" s="8">
        <v>60</v>
      </c>
      <c r="J25" s="8"/>
      <c r="K25" s="8"/>
      <c r="L25" s="8" t="s">
        <v>6</v>
      </c>
      <c r="M25" s="8"/>
      <c r="N25" s="6"/>
    </row>
    <row r="26" spans="1:14" s="4" customFormat="1" ht="25.5">
      <c r="A26" s="11">
        <v>17</v>
      </c>
      <c r="B26" s="33" t="s">
        <v>212</v>
      </c>
      <c r="C26" s="8">
        <v>3</v>
      </c>
      <c r="D26" s="8">
        <v>60</v>
      </c>
      <c r="E26" s="8">
        <v>28</v>
      </c>
      <c r="F26" s="8">
        <v>28</v>
      </c>
      <c r="G26" s="8">
        <v>4</v>
      </c>
      <c r="H26" s="8"/>
      <c r="I26" s="8">
        <v>60</v>
      </c>
      <c r="J26" s="23"/>
      <c r="K26" s="8"/>
      <c r="L26" s="8" t="s">
        <v>6</v>
      </c>
      <c r="M26" s="8"/>
      <c r="N26" s="6"/>
    </row>
    <row r="27" spans="1:14" s="4" customFormat="1" ht="25.5">
      <c r="A27" s="70" t="s">
        <v>7</v>
      </c>
      <c r="B27" s="74" t="s">
        <v>213</v>
      </c>
      <c r="C27" s="70">
        <f>C29+C28</f>
        <v>10</v>
      </c>
      <c r="D27" s="70">
        <f aca="true" t="shared" si="3" ref="D27:J27">D29+D28</f>
        <v>450</v>
      </c>
      <c r="E27" s="70">
        <f t="shared" si="3"/>
        <v>0</v>
      </c>
      <c r="F27" s="70">
        <f t="shared" si="3"/>
        <v>435</v>
      </c>
      <c r="G27" s="70">
        <f t="shared" si="3"/>
        <v>15</v>
      </c>
      <c r="H27" s="70">
        <f t="shared" si="3"/>
        <v>0</v>
      </c>
      <c r="I27" s="70">
        <f t="shared" si="3"/>
        <v>0</v>
      </c>
      <c r="J27" s="70">
        <f t="shared" si="3"/>
        <v>450</v>
      </c>
      <c r="K27" s="53"/>
      <c r="L27" s="53"/>
      <c r="M27" s="53"/>
      <c r="N27" s="53"/>
    </row>
    <row r="28" spans="1:14" s="4" customFormat="1" ht="21.75" customHeight="1">
      <c r="A28" s="20">
        <v>18</v>
      </c>
      <c r="B28" s="14" t="s">
        <v>15</v>
      </c>
      <c r="C28" s="20">
        <v>5</v>
      </c>
      <c r="D28" s="20">
        <v>225</v>
      </c>
      <c r="E28" s="20">
        <v>0</v>
      </c>
      <c r="F28" s="20">
        <v>220</v>
      </c>
      <c r="G28" s="20">
        <v>5</v>
      </c>
      <c r="H28" s="8"/>
      <c r="I28" s="8"/>
      <c r="J28" s="8">
        <v>225</v>
      </c>
      <c r="K28" s="8"/>
      <c r="L28" s="8"/>
      <c r="M28" s="8" t="s">
        <v>6</v>
      </c>
      <c r="N28" s="6"/>
    </row>
    <row r="29" spans="1:14" s="4" customFormat="1" ht="21.75" customHeight="1">
      <c r="A29" s="20">
        <v>19</v>
      </c>
      <c r="B29" s="75" t="s">
        <v>214</v>
      </c>
      <c r="C29" s="20">
        <v>5</v>
      </c>
      <c r="D29" s="20">
        <v>225</v>
      </c>
      <c r="E29" s="20">
        <v>0</v>
      </c>
      <c r="F29" s="20">
        <v>215</v>
      </c>
      <c r="G29" s="20">
        <v>10</v>
      </c>
      <c r="H29" s="8"/>
      <c r="I29" s="8"/>
      <c r="J29" s="8">
        <v>225</v>
      </c>
      <c r="K29" s="8"/>
      <c r="L29" s="8"/>
      <c r="M29" s="8" t="s">
        <v>114</v>
      </c>
      <c r="N29" s="6"/>
    </row>
    <row r="30" spans="1:14" s="4" customFormat="1" ht="21.75" customHeight="1">
      <c r="A30" s="92" t="s">
        <v>3</v>
      </c>
      <c r="B30" s="92"/>
      <c r="C30" s="77">
        <f>C27+C15+C8</f>
        <v>47</v>
      </c>
      <c r="D30" s="77">
        <f aca="true" t="shared" si="4" ref="D30:J30">D27+D15+D8</f>
        <v>1245</v>
      </c>
      <c r="E30" s="77">
        <f t="shared" si="4"/>
        <v>313</v>
      </c>
      <c r="F30" s="77">
        <f t="shared" si="4"/>
        <v>871</v>
      </c>
      <c r="G30" s="77">
        <f t="shared" si="4"/>
        <v>60</v>
      </c>
      <c r="H30" s="77">
        <f t="shared" si="4"/>
        <v>360</v>
      </c>
      <c r="I30" s="77">
        <f t="shared" si="4"/>
        <v>420</v>
      </c>
      <c r="J30" s="77">
        <f t="shared" si="4"/>
        <v>450</v>
      </c>
      <c r="K30" s="53"/>
      <c r="L30" s="53"/>
      <c r="M30" s="53"/>
      <c r="N30" s="9"/>
    </row>
    <row r="31" ht="21.75" customHeight="1">
      <c r="B31" s="40"/>
    </row>
    <row r="32" ht="21.75" customHeight="1">
      <c r="B32" s="40"/>
    </row>
    <row r="33" ht="21.75" customHeight="1">
      <c r="B33" s="40"/>
    </row>
    <row r="34" ht="21.75" customHeight="1">
      <c r="B34" s="40"/>
    </row>
    <row r="35" ht="21.75" customHeight="1">
      <c r="B35" s="40"/>
    </row>
    <row r="36" ht="21.75" customHeight="1">
      <c r="B36" s="40"/>
    </row>
    <row r="37" ht="21.75" customHeight="1">
      <c r="B37" s="40"/>
    </row>
    <row r="38" ht="21.75" customHeight="1">
      <c r="B38" s="40"/>
    </row>
    <row r="39" ht="21.75" customHeight="1">
      <c r="B39" s="40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</sheetData>
  <sheetProtection/>
  <mergeCells count="10">
    <mergeCell ref="A30:B30"/>
    <mergeCell ref="A2:N2"/>
    <mergeCell ref="A3:N3"/>
    <mergeCell ref="A5:N5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20" zoomScaleNormal="120" zoomScaleSheetLayoutView="80" workbookViewId="0" topLeftCell="A1">
      <selection activeCell="I20" sqref="I20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3" width="3.7109375" style="5" customWidth="1"/>
    <col min="14" max="14" width="3.8515625" style="5" customWidth="1"/>
    <col min="15" max="16384" width="9.140625" style="5" customWidth="1"/>
  </cols>
  <sheetData>
    <row r="1" ht="15" customHeight="1">
      <c r="A1" s="54" t="s">
        <v>176</v>
      </c>
    </row>
    <row r="2" spans="1:14" s="15" customFormat="1" ht="20.25">
      <c r="A2" s="93" t="s">
        <v>200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5" customFormat="1" ht="20.25">
      <c r="A3" s="93" t="s">
        <v>215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2.75">
      <c r="A4" s="4" t="s">
        <v>232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16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76" t="s">
        <v>10</v>
      </c>
      <c r="I6" s="35" t="s">
        <v>11</v>
      </c>
      <c r="J6" s="35" t="s">
        <v>12</v>
      </c>
      <c r="K6" s="86" t="s">
        <v>0</v>
      </c>
      <c r="L6" s="87"/>
      <c r="M6" s="88"/>
      <c r="N6" s="84" t="s">
        <v>1</v>
      </c>
    </row>
    <row r="7" spans="1:14" s="16" customFormat="1" ht="48">
      <c r="A7" s="85"/>
      <c r="B7" s="85"/>
      <c r="C7" s="85"/>
      <c r="D7" s="35" t="s">
        <v>3</v>
      </c>
      <c r="E7" s="35" t="s">
        <v>4</v>
      </c>
      <c r="F7" s="35" t="s">
        <v>5</v>
      </c>
      <c r="G7" s="35" t="s">
        <v>97</v>
      </c>
      <c r="H7" s="35" t="s">
        <v>217</v>
      </c>
      <c r="I7" s="35" t="s">
        <v>218</v>
      </c>
      <c r="J7" s="35" t="s">
        <v>219</v>
      </c>
      <c r="K7" s="35" t="s">
        <v>13</v>
      </c>
      <c r="L7" s="35" t="s">
        <v>14</v>
      </c>
      <c r="M7" s="35" t="s">
        <v>7</v>
      </c>
      <c r="N7" s="85"/>
    </row>
    <row r="8" spans="1:14" s="4" customFormat="1" ht="21.75" customHeight="1">
      <c r="A8" s="41" t="s">
        <v>13</v>
      </c>
      <c r="B8" s="10" t="s">
        <v>201</v>
      </c>
      <c r="C8" s="77">
        <f>SUM(C9:C14)</f>
        <v>8</v>
      </c>
      <c r="D8" s="77">
        <f aca="true" t="shared" si="0" ref="D8:J8">SUM(D9:D14)</f>
        <v>180</v>
      </c>
      <c r="E8" s="77">
        <f t="shared" si="0"/>
        <v>73</v>
      </c>
      <c r="F8" s="77">
        <f t="shared" si="0"/>
        <v>96</v>
      </c>
      <c r="G8" s="77">
        <f t="shared" si="0"/>
        <v>10</v>
      </c>
      <c r="H8" s="77">
        <f t="shared" si="0"/>
        <v>180</v>
      </c>
      <c r="I8" s="77">
        <f t="shared" si="0"/>
        <v>0</v>
      </c>
      <c r="J8" s="77">
        <f t="shared" si="0"/>
        <v>0</v>
      </c>
      <c r="K8" s="77"/>
      <c r="L8" s="77"/>
      <c r="M8" s="77"/>
      <c r="N8" s="77"/>
    </row>
    <row r="9" spans="1:14" s="4" customFormat="1" ht="21.75" customHeight="1">
      <c r="A9" s="11">
        <v>1</v>
      </c>
      <c r="B9" s="33" t="s">
        <v>79</v>
      </c>
      <c r="C9" s="8">
        <v>2</v>
      </c>
      <c r="D9" s="8">
        <v>45</v>
      </c>
      <c r="E9" s="8">
        <v>26</v>
      </c>
      <c r="F9" s="8">
        <v>16</v>
      </c>
      <c r="G9" s="8">
        <v>3</v>
      </c>
      <c r="H9" s="8">
        <f aca="true" t="shared" si="1" ref="H9:H14">D9</f>
        <v>45</v>
      </c>
      <c r="I9" s="8"/>
      <c r="J9" s="8"/>
      <c r="K9" s="8" t="s">
        <v>6</v>
      </c>
      <c r="L9" s="8"/>
      <c r="M9" s="8"/>
      <c r="N9" s="6"/>
    </row>
    <row r="10" spans="1:14" s="4" customFormat="1" ht="21.75" customHeight="1">
      <c r="A10" s="11">
        <v>2</v>
      </c>
      <c r="B10" s="33" t="s">
        <v>163</v>
      </c>
      <c r="C10" s="8">
        <v>1</v>
      </c>
      <c r="D10" s="8">
        <v>30</v>
      </c>
      <c r="E10" s="8">
        <v>10</v>
      </c>
      <c r="F10" s="8">
        <v>19</v>
      </c>
      <c r="G10" s="8">
        <v>1</v>
      </c>
      <c r="H10" s="8">
        <f t="shared" si="1"/>
        <v>30</v>
      </c>
      <c r="I10" s="8"/>
      <c r="J10" s="8"/>
      <c r="K10" s="8" t="s">
        <v>6</v>
      </c>
      <c r="L10" s="8"/>
      <c r="M10" s="8"/>
      <c r="N10" s="6"/>
    </row>
    <row r="11" spans="1:14" s="4" customFormat="1" ht="21.75" customHeight="1">
      <c r="A11" s="11">
        <v>3</v>
      </c>
      <c r="B11" s="33" t="s">
        <v>152</v>
      </c>
      <c r="C11" s="8">
        <v>1</v>
      </c>
      <c r="D11" s="8">
        <v>15</v>
      </c>
      <c r="E11" s="8">
        <v>9</v>
      </c>
      <c r="F11" s="8">
        <v>5</v>
      </c>
      <c r="G11" s="8">
        <v>1</v>
      </c>
      <c r="H11" s="8">
        <f t="shared" si="1"/>
        <v>15</v>
      </c>
      <c r="I11" s="8"/>
      <c r="J11" s="8"/>
      <c r="K11" s="8" t="s">
        <v>6</v>
      </c>
      <c r="L11" s="8"/>
      <c r="M11" s="8"/>
      <c r="N11" s="6"/>
    </row>
    <row r="12" spans="1:14" s="4" customFormat="1" ht="21.75" customHeight="1">
      <c r="A12" s="11">
        <v>4</v>
      </c>
      <c r="B12" s="33" t="s">
        <v>153</v>
      </c>
      <c r="C12" s="8">
        <v>1</v>
      </c>
      <c r="D12" s="8">
        <v>30</v>
      </c>
      <c r="E12" s="8">
        <v>1</v>
      </c>
      <c r="F12" s="8">
        <v>26</v>
      </c>
      <c r="G12" s="8">
        <v>2</v>
      </c>
      <c r="H12" s="8">
        <f t="shared" si="1"/>
        <v>30</v>
      </c>
      <c r="I12" s="8"/>
      <c r="J12" s="8"/>
      <c r="K12" s="8" t="s">
        <v>6</v>
      </c>
      <c r="L12" s="8"/>
      <c r="M12" s="8"/>
      <c r="N12" s="6"/>
    </row>
    <row r="13" spans="1:14" s="4" customFormat="1" ht="21.75" customHeight="1">
      <c r="A13" s="11">
        <v>5</v>
      </c>
      <c r="B13" s="33" t="s">
        <v>9</v>
      </c>
      <c r="C13" s="8">
        <v>2</v>
      </c>
      <c r="D13" s="8">
        <v>30</v>
      </c>
      <c r="E13" s="8">
        <v>12</v>
      </c>
      <c r="F13" s="8">
        <v>16</v>
      </c>
      <c r="G13" s="8">
        <v>2</v>
      </c>
      <c r="H13" s="8">
        <f t="shared" si="1"/>
        <v>30</v>
      </c>
      <c r="I13" s="8"/>
      <c r="J13" s="8" t="s">
        <v>2</v>
      </c>
      <c r="K13" s="8" t="s">
        <v>6</v>
      </c>
      <c r="L13" s="8"/>
      <c r="M13" s="8"/>
      <c r="N13" s="6"/>
    </row>
    <row r="14" spans="1:14" s="4" customFormat="1" ht="21.75" customHeight="1">
      <c r="A14" s="11">
        <v>6</v>
      </c>
      <c r="B14" s="33" t="s">
        <v>162</v>
      </c>
      <c r="C14" s="8">
        <v>1</v>
      </c>
      <c r="D14" s="8">
        <v>30</v>
      </c>
      <c r="E14" s="8">
        <v>15</v>
      </c>
      <c r="F14" s="8">
        <v>14</v>
      </c>
      <c r="G14" s="8">
        <v>1</v>
      </c>
      <c r="H14" s="8">
        <f t="shared" si="1"/>
        <v>30</v>
      </c>
      <c r="I14" s="8"/>
      <c r="J14" s="8"/>
      <c r="K14" s="8" t="s">
        <v>6</v>
      </c>
      <c r="L14" s="8"/>
      <c r="M14" s="8"/>
      <c r="N14" s="6"/>
    </row>
    <row r="15" spans="1:14" s="4" customFormat="1" ht="21.75" customHeight="1">
      <c r="A15" s="41" t="s">
        <v>14</v>
      </c>
      <c r="B15" s="39" t="s">
        <v>38</v>
      </c>
      <c r="C15" s="1">
        <f>SUM(C16:C25)</f>
        <v>33</v>
      </c>
      <c r="D15" s="1">
        <f aca="true" t="shared" si="2" ref="D15:J15">SUM(D16:D25)</f>
        <v>705</v>
      </c>
      <c r="E15" s="1">
        <f t="shared" si="2"/>
        <v>267</v>
      </c>
      <c r="F15" s="1">
        <f t="shared" si="2"/>
        <v>399</v>
      </c>
      <c r="G15" s="1">
        <f t="shared" si="2"/>
        <v>39</v>
      </c>
      <c r="H15" s="1">
        <f t="shared" si="2"/>
        <v>240</v>
      </c>
      <c r="I15" s="1">
        <f t="shared" si="2"/>
        <v>465</v>
      </c>
      <c r="J15" s="1">
        <f t="shared" si="2"/>
        <v>0</v>
      </c>
      <c r="K15" s="77"/>
      <c r="L15" s="77"/>
      <c r="M15" s="77"/>
      <c r="N15" s="77"/>
    </row>
    <row r="16" spans="1:14" s="4" customFormat="1" ht="21.75" customHeight="1">
      <c r="A16" s="11">
        <v>7</v>
      </c>
      <c r="B16" s="33" t="s">
        <v>221</v>
      </c>
      <c r="C16" s="8">
        <v>3</v>
      </c>
      <c r="D16" s="8">
        <v>60</v>
      </c>
      <c r="E16" s="8">
        <v>28</v>
      </c>
      <c r="F16" s="8">
        <v>28</v>
      </c>
      <c r="G16" s="8">
        <v>4</v>
      </c>
      <c r="H16" s="12">
        <v>60</v>
      </c>
      <c r="I16" s="1"/>
      <c r="J16" s="1"/>
      <c r="K16" s="8" t="s">
        <v>6</v>
      </c>
      <c r="L16" s="8"/>
      <c r="M16" s="8"/>
      <c r="N16" s="6"/>
    </row>
    <row r="17" spans="1:14" s="4" customFormat="1" ht="21.75" customHeight="1">
      <c r="A17" s="11">
        <v>8</v>
      </c>
      <c r="B17" s="33" t="s">
        <v>222</v>
      </c>
      <c r="C17" s="8">
        <v>3</v>
      </c>
      <c r="D17" s="8">
        <v>60</v>
      </c>
      <c r="E17" s="8">
        <v>28</v>
      </c>
      <c r="F17" s="8">
        <v>28</v>
      </c>
      <c r="G17" s="8">
        <v>4</v>
      </c>
      <c r="H17" s="12">
        <v>60</v>
      </c>
      <c r="I17" s="1"/>
      <c r="J17" s="1"/>
      <c r="K17" s="8" t="s">
        <v>6</v>
      </c>
      <c r="L17" s="8"/>
      <c r="M17" s="8"/>
      <c r="N17" s="6"/>
    </row>
    <row r="18" spans="1:14" s="4" customFormat="1" ht="21.75" customHeight="1">
      <c r="A18" s="11">
        <v>9</v>
      </c>
      <c r="B18" s="33" t="s">
        <v>223</v>
      </c>
      <c r="C18" s="8">
        <v>3</v>
      </c>
      <c r="D18" s="8">
        <v>60</v>
      </c>
      <c r="E18" s="8">
        <v>28</v>
      </c>
      <c r="F18" s="8">
        <v>28</v>
      </c>
      <c r="G18" s="8">
        <v>4</v>
      </c>
      <c r="H18" s="12">
        <v>60</v>
      </c>
      <c r="I18" s="1"/>
      <c r="J18" s="1"/>
      <c r="K18" s="8" t="s">
        <v>6</v>
      </c>
      <c r="L18" s="8"/>
      <c r="M18" s="8"/>
      <c r="N18" s="6"/>
    </row>
    <row r="19" spans="1:14" s="4" customFormat="1" ht="21.75" customHeight="1">
      <c r="A19" s="11">
        <v>10</v>
      </c>
      <c r="B19" s="33" t="s">
        <v>210</v>
      </c>
      <c r="C19" s="8">
        <v>3</v>
      </c>
      <c r="D19" s="8">
        <v>60</v>
      </c>
      <c r="E19" s="8">
        <v>28</v>
      </c>
      <c r="F19" s="8">
        <v>28</v>
      </c>
      <c r="G19" s="8">
        <v>4</v>
      </c>
      <c r="H19" s="12">
        <v>60</v>
      </c>
      <c r="I19" s="12"/>
      <c r="J19" s="1"/>
      <c r="K19" s="8" t="s">
        <v>6</v>
      </c>
      <c r="L19" s="8"/>
      <c r="M19" s="8"/>
      <c r="N19" s="6"/>
    </row>
    <row r="20" spans="1:14" s="4" customFormat="1" ht="21.75" customHeight="1">
      <c r="A20" s="11">
        <v>11</v>
      </c>
      <c r="B20" s="33" t="s">
        <v>224</v>
      </c>
      <c r="C20" s="8">
        <v>4</v>
      </c>
      <c r="D20" s="8">
        <v>90</v>
      </c>
      <c r="E20" s="8">
        <v>28</v>
      </c>
      <c r="F20" s="8">
        <v>58</v>
      </c>
      <c r="G20" s="8">
        <v>4</v>
      </c>
      <c r="H20" s="1"/>
      <c r="I20" s="12">
        <v>90</v>
      </c>
      <c r="J20" s="1"/>
      <c r="K20" s="8"/>
      <c r="L20" s="8" t="s">
        <v>6</v>
      </c>
      <c r="M20" s="8"/>
      <c r="N20" s="6"/>
    </row>
    <row r="21" spans="1:14" s="4" customFormat="1" ht="21.75" customHeight="1">
      <c r="A21" s="11">
        <v>12</v>
      </c>
      <c r="B21" s="33" t="s">
        <v>225</v>
      </c>
      <c r="C21" s="8">
        <v>4</v>
      </c>
      <c r="D21" s="8">
        <v>90</v>
      </c>
      <c r="E21" s="8">
        <v>28</v>
      </c>
      <c r="F21" s="8">
        <v>58</v>
      </c>
      <c r="G21" s="8">
        <v>4</v>
      </c>
      <c r="H21" s="1"/>
      <c r="I21" s="12">
        <v>90</v>
      </c>
      <c r="J21" s="1"/>
      <c r="K21" s="8"/>
      <c r="L21" s="8" t="s">
        <v>6</v>
      </c>
      <c r="M21" s="8"/>
      <c r="N21" s="6"/>
    </row>
    <row r="22" spans="1:14" s="4" customFormat="1" ht="21.75" customHeight="1">
      <c r="A22" s="11">
        <v>13</v>
      </c>
      <c r="B22" s="33" t="s">
        <v>226</v>
      </c>
      <c r="C22" s="8">
        <v>3</v>
      </c>
      <c r="D22" s="8">
        <v>60</v>
      </c>
      <c r="E22" s="8">
        <v>28</v>
      </c>
      <c r="F22" s="8">
        <v>28</v>
      </c>
      <c r="G22" s="8">
        <v>4</v>
      </c>
      <c r="H22" s="1"/>
      <c r="I22" s="12">
        <v>60</v>
      </c>
      <c r="J22" s="1"/>
      <c r="K22" s="8"/>
      <c r="L22" s="8" t="s">
        <v>6</v>
      </c>
      <c r="M22" s="8"/>
      <c r="N22" s="6"/>
    </row>
    <row r="23" spans="1:14" s="3" customFormat="1" ht="21.75" customHeight="1">
      <c r="A23" s="11">
        <v>14</v>
      </c>
      <c r="B23" s="33" t="s">
        <v>227</v>
      </c>
      <c r="C23" s="8">
        <v>3</v>
      </c>
      <c r="D23" s="8">
        <v>60</v>
      </c>
      <c r="E23" s="8">
        <v>28</v>
      </c>
      <c r="F23" s="8">
        <v>28</v>
      </c>
      <c r="G23" s="8">
        <v>4</v>
      </c>
      <c r="H23" s="8"/>
      <c r="I23" s="8">
        <v>60</v>
      </c>
      <c r="J23" s="8"/>
      <c r="K23" s="8"/>
      <c r="L23" s="8" t="s">
        <v>6</v>
      </c>
      <c r="M23" s="8"/>
      <c r="N23" s="8"/>
    </row>
    <row r="24" spans="1:14" s="4" customFormat="1" ht="25.5">
      <c r="A24" s="11">
        <v>15</v>
      </c>
      <c r="B24" s="33" t="s">
        <v>228</v>
      </c>
      <c r="C24" s="8">
        <v>3</v>
      </c>
      <c r="D24" s="8">
        <v>75</v>
      </c>
      <c r="E24" s="8">
        <v>15</v>
      </c>
      <c r="F24" s="8">
        <v>57</v>
      </c>
      <c r="G24" s="8">
        <v>3</v>
      </c>
      <c r="H24" s="8"/>
      <c r="I24" s="8">
        <v>75</v>
      </c>
      <c r="J24" s="8"/>
      <c r="K24" s="8"/>
      <c r="L24" s="8" t="s">
        <v>6</v>
      </c>
      <c r="M24" s="8"/>
      <c r="N24" s="6"/>
    </row>
    <row r="25" spans="1:14" s="4" customFormat="1" ht="21.75" customHeight="1">
      <c r="A25" s="11">
        <v>16</v>
      </c>
      <c r="B25" s="33" t="s">
        <v>229</v>
      </c>
      <c r="C25" s="8">
        <v>4</v>
      </c>
      <c r="D25" s="8">
        <v>90</v>
      </c>
      <c r="E25" s="8">
        <v>28</v>
      </c>
      <c r="F25" s="8">
        <v>58</v>
      </c>
      <c r="G25" s="8">
        <v>4</v>
      </c>
      <c r="H25" s="8"/>
      <c r="I25" s="8">
        <v>90</v>
      </c>
      <c r="J25" s="8"/>
      <c r="K25" s="8"/>
      <c r="L25" s="8" t="s">
        <v>6</v>
      </c>
      <c r="M25" s="8"/>
      <c r="N25" s="6"/>
    </row>
    <row r="26" spans="1:14" s="4" customFormat="1" ht="25.5">
      <c r="A26" s="70" t="s">
        <v>7</v>
      </c>
      <c r="B26" s="74" t="s">
        <v>213</v>
      </c>
      <c r="C26" s="70">
        <f>C28+C27</f>
        <v>10</v>
      </c>
      <c r="D26" s="70">
        <f aca="true" t="shared" si="3" ref="D26:J26">D28+D27</f>
        <v>450</v>
      </c>
      <c r="E26" s="70">
        <f t="shared" si="3"/>
        <v>0</v>
      </c>
      <c r="F26" s="70">
        <f t="shared" si="3"/>
        <v>435</v>
      </c>
      <c r="G26" s="70">
        <f t="shared" si="3"/>
        <v>15</v>
      </c>
      <c r="H26" s="70">
        <f t="shared" si="3"/>
        <v>0</v>
      </c>
      <c r="I26" s="70">
        <f t="shared" si="3"/>
        <v>0</v>
      </c>
      <c r="J26" s="70">
        <f t="shared" si="3"/>
        <v>450</v>
      </c>
      <c r="K26" s="8"/>
      <c r="L26" s="8" t="s">
        <v>6</v>
      </c>
      <c r="M26" s="8"/>
      <c r="N26" s="6"/>
    </row>
    <row r="27" spans="1:14" s="4" customFormat="1" ht="19.5" customHeight="1">
      <c r="A27" s="20">
        <v>17</v>
      </c>
      <c r="B27" s="14" t="s">
        <v>15</v>
      </c>
      <c r="C27" s="20">
        <v>5</v>
      </c>
      <c r="D27" s="20">
        <v>225</v>
      </c>
      <c r="E27" s="20">
        <v>0</v>
      </c>
      <c r="F27" s="20">
        <v>220</v>
      </c>
      <c r="G27" s="20">
        <v>5</v>
      </c>
      <c r="H27" s="8"/>
      <c r="I27" s="8"/>
      <c r="J27" s="8">
        <v>225</v>
      </c>
      <c r="K27" s="8"/>
      <c r="L27" s="8"/>
      <c r="M27" s="8" t="s">
        <v>16</v>
      </c>
      <c r="N27" s="77"/>
    </row>
    <row r="28" spans="1:14" s="4" customFormat="1" ht="21.75" customHeight="1">
      <c r="A28" s="20">
        <v>18</v>
      </c>
      <c r="B28" s="75" t="s">
        <v>214</v>
      </c>
      <c r="C28" s="20">
        <v>5</v>
      </c>
      <c r="D28" s="20">
        <v>225</v>
      </c>
      <c r="E28" s="20">
        <v>0</v>
      </c>
      <c r="F28" s="20">
        <v>215</v>
      </c>
      <c r="G28" s="20">
        <v>10</v>
      </c>
      <c r="H28" s="8"/>
      <c r="I28" s="8"/>
      <c r="J28" s="8">
        <v>225</v>
      </c>
      <c r="K28" s="8"/>
      <c r="L28" s="8"/>
      <c r="M28" s="8" t="s">
        <v>114</v>
      </c>
      <c r="N28" s="6"/>
    </row>
    <row r="29" spans="1:14" s="4" customFormat="1" ht="21.75" customHeight="1">
      <c r="A29" s="92" t="s">
        <v>3</v>
      </c>
      <c r="B29" s="92"/>
      <c r="C29" s="77">
        <f>C26+C15+C8</f>
        <v>51</v>
      </c>
      <c r="D29" s="77">
        <f aca="true" t="shared" si="4" ref="D29:J29">D26+D15+D8</f>
        <v>1335</v>
      </c>
      <c r="E29" s="77">
        <f t="shared" si="4"/>
        <v>340</v>
      </c>
      <c r="F29" s="77">
        <f t="shared" si="4"/>
        <v>930</v>
      </c>
      <c r="G29" s="77">
        <f t="shared" si="4"/>
        <v>64</v>
      </c>
      <c r="H29" s="77">
        <f t="shared" si="4"/>
        <v>420</v>
      </c>
      <c r="I29" s="77">
        <f t="shared" si="4"/>
        <v>465</v>
      </c>
      <c r="J29" s="77">
        <f t="shared" si="4"/>
        <v>450</v>
      </c>
      <c r="K29" s="8"/>
      <c r="L29" s="8"/>
      <c r="M29" s="8"/>
      <c r="N29" s="6"/>
    </row>
    <row r="30" ht="21.75" customHeight="1">
      <c r="B30" s="40"/>
    </row>
    <row r="31" ht="21.75" customHeight="1">
      <c r="B31" s="40"/>
    </row>
    <row r="32" ht="21.75" customHeight="1">
      <c r="B32" s="40"/>
    </row>
    <row r="33" ht="21.75" customHeight="1">
      <c r="B33" s="40"/>
    </row>
    <row r="34" ht="21.75" customHeight="1">
      <c r="B34" s="40"/>
    </row>
    <row r="35" ht="21.75" customHeight="1">
      <c r="B35" s="40"/>
    </row>
    <row r="36" ht="21.75" customHeight="1">
      <c r="B36" s="40"/>
    </row>
    <row r="37" ht="21.75" customHeight="1">
      <c r="B37" s="40"/>
    </row>
    <row r="38" ht="21.75" customHeight="1">
      <c r="B38" s="40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10">
    <mergeCell ref="A29:B29"/>
    <mergeCell ref="A2:N2"/>
    <mergeCell ref="A3:N3"/>
    <mergeCell ref="A5:N5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="120" zoomScaleNormal="120" zoomScaleSheetLayoutView="80" workbookViewId="0" topLeftCell="A1">
      <selection activeCell="Q38" sqref="Q38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2" width="3.57421875" style="5" bestFit="1" customWidth="1"/>
    <col min="13" max="13" width="4.140625" style="5" customWidth="1"/>
    <col min="14" max="14" width="3.8515625" style="5" customWidth="1"/>
    <col min="15" max="16384" width="9.140625" style="5" customWidth="1"/>
  </cols>
  <sheetData>
    <row r="1" ht="15" customHeight="1">
      <c r="A1" s="54" t="s">
        <v>176</v>
      </c>
    </row>
    <row r="2" spans="1:14" s="15" customFormat="1" ht="20.25">
      <c r="A2" s="93" t="s">
        <v>200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5" customFormat="1" ht="20.25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2.75">
      <c r="A4" s="4" t="s">
        <v>181</v>
      </c>
      <c r="C4" s="4"/>
      <c r="D4" s="4"/>
      <c r="E4" s="4"/>
      <c r="F4" s="4"/>
      <c r="G4" s="4"/>
      <c r="H4" s="4"/>
      <c r="I4" s="24" t="s">
        <v>133</v>
      </c>
      <c r="J4" s="24"/>
      <c r="K4" s="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16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25" t="s">
        <v>10</v>
      </c>
      <c r="I6" s="26" t="s">
        <v>11</v>
      </c>
      <c r="J6" s="26" t="s">
        <v>12</v>
      </c>
      <c r="K6" s="86" t="s">
        <v>0</v>
      </c>
      <c r="L6" s="87"/>
      <c r="M6" s="88"/>
      <c r="N6" s="84" t="s">
        <v>1</v>
      </c>
    </row>
    <row r="7" spans="1:14" s="16" customFormat="1" ht="48">
      <c r="A7" s="85"/>
      <c r="B7" s="85"/>
      <c r="C7" s="85"/>
      <c r="D7" s="26" t="s">
        <v>3</v>
      </c>
      <c r="E7" s="26" t="s">
        <v>4</v>
      </c>
      <c r="F7" s="26" t="s">
        <v>5</v>
      </c>
      <c r="G7" s="26" t="s">
        <v>97</v>
      </c>
      <c r="H7" s="35" t="s">
        <v>217</v>
      </c>
      <c r="I7" s="35" t="s">
        <v>218</v>
      </c>
      <c r="J7" s="35" t="s">
        <v>219</v>
      </c>
      <c r="K7" s="26" t="s">
        <v>13</v>
      </c>
      <c r="L7" s="26" t="s">
        <v>14</v>
      </c>
      <c r="M7" s="26" t="s">
        <v>7</v>
      </c>
      <c r="N7" s="85"/>
    </row>
    <row r="8" spans="1:14" s="4" customFormat="1" ht="21.75" customHeight="1">
      <c r="A8" s="41" t="s">
        <v>13</v>
      </c>
      <c r="B8" s="10" t="s">
        <v>37</v>
      </c>
      <c r="C8" s="53">
        <f aca="true" t="shared" si="0" ref="C8:J8">SUM(C9:C14)</f>
        <v>8</v>
      </c>
      <c r="D8" s="53">
        <f t="shared" si="0"/>
        <v>180</v>
      </c>
      <c r="E8" s="53">
        <f t="shared" si="0"/>
        <v>73</v>
      </c>
      <c r="F8" s="53">
        <f t="shared" si="0"/>
        <v>96</v>
      </c>
      <c r="G8" s="53">
        <f t="shared" si="0"/>
        <v>10</v>
      </c>
      <c r="H8" s="53">
        <f t="shared" si="0"/>
        <v>180</v>
      </c>
      <c r="I8" s="53">
        <f t="shared" si="0"/>
        <v>0</v>
      </c>
      <c r="J8" s="53">
        <f t="shared" si="0"/>
        <v>0</v>
      </c>
      <c r="K8" s="53"/>
      <c r="L8" s="53"/>
      <c r="M8" s="53"/>
      <c r="N8" s="53"/>
    </row>
    <row r="9" spans="1:14" s="4" customFormat="1" ht="21.75" customHeight="1">
      <c r="A9" s="11">
        <v>1</v>
      </c>
      <c r="B9" s="33" t="s">
        <v>79</v>
      </c>
      <c r="C9" s="8">
        <v>2</v>
      </c>
      <c r="D9" s="8">
        <v>45</v>
      </c>
      <c r="E9" s="8">
        <v>26</v>
      </c>
      <c r="F9" s="8">
        <v>16</v>
      </c>
      <c r="G9" s="8">
        <v>3</v>
      </c>
      <c r="H9" s="8">
        <f aca="true" t="shared" si="1" ref="H9:H14">D9</f>
        <v>45</v>
      </c>
      <c r="I9" s="8"/>
      <c r="J9" s="8"/>
      <c r="K9" s="8" t="s">
        <v>6</v>
      </c>
      <c r="L9" s="8"/>
      <c r="M9" s="8"/>
      <c r="N9" s="6"/>
    </row>
    <row r="10" spans="1:14" s="4" customFormat="1" ht="21.75" customHeight="1">
      <c r="A10" s="11">
        <v>2</v>
      </c>
      <c r="B10" s="33" t="s">
        <v>163</v>
      </c>
      <c r="C10" s="8">
        <v>1</v>
      </c>
      <c r="D10" s="8">
        <v>30</v>
      </c>
      <c r="E10" s="8">
        <v>10</v>
      </c>
      <c r="F10" s="8">
        <v>19</v>
      </c>
      <c r="G10" s="8">
        <v>1</v>
      </c>
      <c r="H10" s="8">
        <f t="shared" si="1"/>
        <v>30</v>
      </c>
      <c r="I10" s="8"/>
      <c r="J10" s="8"/>
      <c r="K10" s="8" t="s">
        <v>6</v>
      </c>
      <c r="L10" s="8"/>
      <c r="M10" s="8"/>
      <c r="N10" s="6"/>
    </row>
    <row r="11" spans="1:14" s="4" customFormat="1" ht="21.75" customHeight="1">
      <c r="A11" s="11">
        <v>3</v>
      </c>
      <c r="B11" s="33" t="s">
        <v>152</v>
      </c>
      <c r="C11" s="8">
        <v>1</v>
      </c>
      <c r="D11" s="8">
        <v>15</v>
      </c>
      <c r="E11" s="8">
        <v>9</v>
      </c>
      <c r="F11" s="8">
        <v>5</v>
      </c>
      <c r="G11" s="8">
        <v>1</v>
      </c>
      <c r="H11" s="8">
        <f t="shared" si="1"/>
        <v>15</v>
      </c>
      <c r="I11" s="8"/>
      <c r="J11" s="8"/>
      <c r="K11" s="8" t="s">
        <v>6</v>
      </c>
      <c r="L11" s="8"/>
      <c r="M11" s="8"/>
      <c r="N11" s="6"/>
    </row>
    <row r="12" spans="1:14" s="4" customFormat="1" ht="21.75" customHeight="1">
      <c r="A12" s="11">
        <v>4</v>
      </c>
      <c r="B12" s="33" t="s">
        <v>153</v>
      </c>
      <c r="C12" s="8">
        <v>1</v>
      </c>
      <c r="D12" s="8">
        <v>30</v>
      </c>
      <c r="E12" s="8">
        <v>1</v>
      </c>
      <c r="F12" s="8">
        <v>26</v>
      </c>
      <c r="G12" s="8">
        <v>2</v>
      </c>
      <c r="H12" s="8">
        <f t="shared" si="1"/>
        <v>30</v>
      </c>
      <c r="I12" s="8"/>
      <c r="J12" s="8"/>
      <c r="K12" s="8" t="s">
        <v>6</v>
      </c>
      <c r="L12" s="8"/>
      <c r="M12" s="8"/>
      <c r="N12" s="6"/>
    </row>
    <row r="13" spans="1:14" s="4" customFormat="1" ht="21.75" customHeight="1">
      <c r="A13" s="11">
        <v>5</v>
      </c>
      <c r="B13" s="33" t="s">
        <v>9</v>
      </c>
      <c r="C13" s="8">
        <v>2</v>
      </c>
      <c r="D13" s="8">
        <v>30</v>
      </c>
      <c r="E13" s="8">
        <v>12</v>
      </c>
      <c r="F13" s="8">
        <v>16</v>
      </c>
      <c r="G13" s="8">
        <v>2</v>
      </c>
      <c r="H13" s="8">
        <f t="shared" si="1"/>
        <v>30</v>
      </c>
      <c r="I13" s="8"/>
      <c r="J13" s="8" t="s">
        <v>2</v>
      </c>
      <c r="K13" s="8" t="s">
        <v>6</v>
      </c>
      <c r="L13" s="8"/>
      <c r="M13" s="8"/>
      <c r="N13" s="6"/>
    </row>
    <row r="14" spans="1:14" s="4" customFormat="1" ht="21.75" customHeight="1">
      <c r="A14" s="11">
        <v>6</v>
      </c>
      <c r="B14" s="33" t="s">
        <v>162</v>
      </c>
      <c r="C14" s="8">
        <v>1</v>
      </c>
      <c r="D14" s="8">
        <v>30</v>
      </c>
      <c r="E14" s="8">
        <v>15</v>
      </c>
      <c r="F14" s="8">
        <v>14</v>
      </c>
      <c r="G14" s="8">
        <v>1</v>
      </c>
      <c r="H14" s="8">
        <f t="shared" si="1"/>
        <v>30</v>
      </c>
      <c r="I14" s="8"/>
      <c r="J14" s="8"/>
      <c r="K14" s="8" t="s">
        <v>6</v>
      </c>
      <c r="L14" s="8"/>
      <c r="M14" s="8"/>
      <c r="N14" s="6"/>
    </row>
    <row r="15" spans="1:14" s="4" customFormat="1" ht="21.75" customHeight="1">
      <c r="A15" s="41" t="s">
        <v>14</v>
      </c>
      <c r="B15" s="39" t="s">
        <v>70</v>
      </c>
      <c r="C15" s="1">
        <f aca="true" t="shared" si="2" ref="C15:J15">SUM(C16:C26)</f>
        <v>22</v>
      </c>
      <c r="D15" s="1">
        <f t="shared" si="2"/>
        <v>450</v>
      </c>
      <c r="E15" s="1">
        <f t="shared" si="2"/>
        <v>204</v>
      </c>
      <c r="F15" s="1">
        <f t="shared" si="2"/>
        <v>220</v>
      </c>
      <c r="G15" s="1">
        <f t="shared" si="2"/>
        <v>26</v>
      </c>
      <c r="H15" s="1">
        <f t="shared" si="2"/>
        <v>180</v>
      </c>
      <c r="I15" s="1">
        <f t="shared" si="2"/>
        <v>210</v>
      </c>
      <c r="J15" s="1">
        <f t="shared" si="2"/>
        <v>60</v>
      </c>
      <c r="K15" s="53"/>
      <c r="L15" s="53"/>
      <c r="M15" s="53"/>
      <c r="N15" s="9"/>
    </row>
    <row r="16" spans="1:14" s="4" customFormat="1" ht="21.75" customHeight="1">
      <c r="A16" s="17">
        <v>7</v>
      </c>
      <c r="B16" s="7" t="s">
        <v>82</v>
      </c>
      <c r="C16" s="8">
        <v>2</v>
      </c>
      <c r="D16" s="8">
        <v>30</v>
      </c>
      <c r="E16" s="8">
        <v>29</v>
      </c>
      <c r="F16" s="8">
        <v>0</v>
      </c>
      <c r="G16" s="8">
        <v>1</v>
      </c>
      <c r="H16" s="8"/>
      <c r="I16" s="8">
        <v>30</v>
      </c>
      <c r="J16" s="8"/>
      <c r="K16" s="8" t="s">
        <v>6</v>
      </c>
      <c r="L16" s="8"/>
      <c r="M16" s="8"/>
      <c r="N16" s="11"/>
    </row>
    <row r="17" spans="1:14" s="4" customFormat="1" ht="21.75" customHeight="1">
      <c r="A17" s="17">
        <v>8</v>
      </c>
      <c r="B17" s="7" t="s">
        <v>83</v>
      </c>
      <c r="C17" s="8">
        <v>2</v>
      </c>
      <c r="D17" s="8">
        <v>30</v>
      </c>
      <c r="E17" s="8">
        <v>29</v>
      </c>
      <c r="F17" s="8">
        <v>0</v>
      </c>
      <c r="G17" s="8">
        <v>1</v>
      </c>
      <c r="H17" s="8"/>
      <c r="I17" s="8">
        <v>30</v>
      </c>
      <c r="J17" s="53"/>
      <c r="K17" s="8"/>
      <c r="L17" s="8" t="s">
        <v>6</v>
      </c>
      <c r="M17" s="8"/>
      <c r="N17" s="11"/>
    </row>
    <row r="18" spans="1:14" s="3" customFormat="1" ht="21.75" customHeight="1">
      <c r="A18" s="17">
        <v>9</v>
      </c>
      <c r="B18" s="7" t="s">
        <v>171</v>
      </c>
      <c r="C18" s="8">
        <v>2</v>
      </c>
      <c r="D18" s="8">
        <v>30</v>
      </c>
      <c r="E18" s="8">
        <v>29</v>
      </c>
      <c r="F18" s="8">
        <v>0</v>
      </c>
      <c r="G18" s="8">
        <v>1</v>
      </c>
      <c r="H18" s="8">
        <v>30</v>
      </c>
      <c r="I18" s="8"/>
      <c r="J18" s="8"/>
      <c r="K18" s="8" t="s">
        <v>6</v>
      </c>
      <c r="L18" s="8"/>
      <c r="M18" s="8"/>
      <c r="N18" s="11"/>
    </row>
    <row r="19" spans="1:14" s="18" customFormat="1" ht="21.75" customHeight="1">
      <c r="A19" s="17">
        <v>10</v>
      </c>
      <c r="B19" s="7" t="s">
        <v>84</v>
      </c>
      <c r="C19" s="8">
        <v>2</v>
      </c>
      <c r="D19" s="8">
        <v>30</v>
      </c>
      <c r="E19" s="8">
        <v>29</v>
      </c>
      <c r="F19" s="8">
        <v>0</v>
      </c>
      <c r="G19" s="8">
        <v>1</v>
      </c>
      <c r="H19" s="8">
        <v>30</v>
      </c>
      <c r="I19" s="8"/>
      <c r="J19" s="8"/>
      <c r="K19" s="8" t="s">
        <v>6</v>
      </c>
      <c r="L19" s="8"/>
      <c r="M19" s="8"/>
      <c r="N19" s="11"/>
    </row>
    <row r="20" spans="1:14" s="19" customFormat="1" ht="21.75" customHeight="1">
      <c r="A20" s="17">
        <v>11</v>
      </c>
      <c r="B20" s="7" t="s">
        <v>172</v>
      </c>
      <c r="C20" s="8">
        <v>2</v>
      </c>
      <c r="D20" s="8">
        <v>30</v>
      </c>
      <c r="E20" s="8">
        <v>29</v>
      </c>
      <c r="F20" s="8">
        <v>0</v>
      </c>
      <c r="G20" s="8">
        <v>1</v>
      </c>
      <c r="H20" s="8"/>
      <c r="I20" s="8">
        <v>30</v>
      </c>
      <c r="J20" s="8"/>
      <c r="K20" s="8"/>
      <c r="L20" s="8" t="s">
        <v>6</v>
      </c>
      <c r="M20" s="8"/>
      <c r="N20" s="11"/>
    </row>
    <row r="21" spans="1:14" s="18" customFormat="1" ht="21.75" customHeight="1">
      <c r="A21" s="17">
        <v>12</v>
      </c>
      <c r="B21" s="33" t="s">
        <v>169</v>
      </c>
      <c r="C21" s="8">
        <v>2</v>
      </c>
      <c r="D21" s="8">
        <v>60</v>
      </c>
      <c r="E21" s="8">
        <v>0</v>
      </c>
      <c r="F21" s="8">
        <v>55</v>
      </c>
      <c r="G21" s="8">
        <v>5</v>
      </c>
      <c r="H21" s="8">
        <v>60</v>
      </c>
      <c r="I21" s="8"/>
      <c r="J21" s="8"/>
      <c r="K21" s="8" t="s">
        <v>6</v>
      </c>
      <c r="L21" s="8"/>
      <c r="M21" s="8"/>
      <c r="N21" s="11"/>
    </row>
    <row r="22" spans="1:14" s="19" customFormat="1" ht="21.75" customHeight="1">
      <c r="A22" s="17">
        <v>13</v>
      </c>
      <c r="B22" s="7" t="s">
        <v>199</v>
      </c>
      <c r="C22" s="8">
        <v>2</v>
      </c>
      <c r="D22" s="8">
        <v>60</v>
      </c>
      <c r="E22" s="8">
        <v>0</v>
      </c>
      <c r="F22" s="8">
        <v>55</v>
      </c>
      <c r="G22" s="8">
        <v>5</v>
      </c>
      <c r="H22" s="8">
        <v>60</v>
      </c>
      <c r="I22" s="8"/>
      <c r="J22" s="8"/>
      <c r="K22" s="8" t="s">
        <v>6</v>
      </c>
      <c r="L22" s="8"/>
      <c r="M22" s="8"/>
      <c r="N22" s="11"/>
    </row>
    <row r="23" spans="1:14" s="18" customFormat="1" ht="21.75" customHeight="1">
      <c r="A23" s="17">
        <v>14</v>
      </c>
      <c r="B23" s="7" t="s">
        <v>168</v>
      </c>
      <c r="C23" s="8">
        <v>2</v>
      </c>
      <c r="D23" s="8">
        <v>60</v>
      </c>
      <c r="E23" s="8">
        <v>0</v>
      </c>
      <c r="F23" s="8">
        <v>55</v>
      </c>
      <c r="G23" s="8">
        <v>5</v>
      </c>
      <c r="H23" s="8"/>
      <c r="I23" s="8">
        <v>60</v>
      </c>
      <c r="J23" s="8"/>
      <c r="K23" s="8"/>
      <c r="L23" s="8" t="s">
        <v>6</v>
      </c>
      <c r="M23" s="8"/>
      <c r="N23" s="11"/>
    </row>
    <row r="24" spans="1:15" s="19" customFormat="1" ht="21.75" customHeight="1">
      <c r="A24" s="17">
        <v>15</v>
      </c>
      <c r="B24" s="7" t="s">
        <v>157</v>
      </c>
      <c r="C24" s="8">
        <v>2</v>
      </c>
      <c r="D24" s="8">
        <v>30</v>
      </c>
      <c r="E24" s="8">
        <v>30</v>
      </c>
      <c r="F24" s="8"/>
      <c r="G24" s="8"/>
      <c r="H24" s="8"/>
      <c r="I24" s="8">
        <v>30</v>
      </c>
      <c r="J24" s="8"/>
      <c r="K24" s="8"/>
      <c r="L24" s="8" t="s">
        <v>6</v>
      </c>
      <c r="M24" s="8"/>
      <c r="N24" s="11"/>
      <c r="O24" s="3"/>
    </row>
    <row r="25" spans="1:15" s="19" customFormat="1" ht="21.75" customHeight="1">
      <c r="A25" s="17">
        <v>16</v>
      </c>
      <c r="B25" s="14" t="s">
        <v>170</v>
      </c>
      <c r="C25" s="8">
        <v>2</v>
      </c>
      <c r="D25" s="8">
        <v>60</v>
      </c>
      <c r="E25" s="8">
        <v>0</v>
      </c>
      <c r="F25" s="8">
        <v>55</v>
      </c>
      <c r="G25" s="8">
        <v>5</v>
      </c>
      <c r="H25" s="8"/>
      <c r="I25" s="8"/>
      <c r="J25" s="11">
        <v>60</v>
      </c>
      <c r="K25" s="8"/>
      <c r="L25" s="8"/>
      <c r="M25" s="8" t="s">
        <v>6</v>
      </c>
      <c r="N25" s="11"/>
      <c r="O25" s="3"/>
    </row>
    <row r="26" spans="1:15" s="18" customFormat="1" ht="23.25" customHeight="1">
      <c r="A26" s="17">
        <v>17</v>
      </c>
      <c r="B26" s="7" t="s">
        <v>28</v>
      </c>
      <c r="C26" s="8">
        <v>2</v>
      </c>
      <c r="D26" s="8">
        <v>30</v>
      </c>
      <c r="E26" s="8">
        <v>29</v>
      </c>
      <c r="F26" s="8">
        <v>0</v>
      </c>
      <c r="G26" s="8">
        <v>1</v>
      </c>
      <c r="H26" s="8"/>
      <c r="I26" s="8">
        <v>30</v>
      </c>
      <c r="J26" s="41"/>
      <c r="K26" s="8"/>
      <c r="L26" s="8" t="s">
        <v>6</v>
      </c>
      <c r="M26" s="8"/>
      <c r="N26" s="11"/>
      <c r="O26" s="4"/>
    </row>
    <row r="27" spans="1:15" s="18" customFormat="1" ht="21.75" customHeight="1">
      <c r="A27" s="41" t="s">
        <v>7</v>
      </c>
      <c r="B27" s="10" t="s">
        <v>89</v>
      </c>
      <c r="C27" s="53">
        <f>SUM(C28:C29)</f>
        <v>4</v>
      </c>
      <c r="D27" s="53">
        <f aca="true" t="shared" si="3" ref="D27:J27">SUM(D28:D29)</f>
        <v>60</v>
      </c>
      <c r="E27" s="53">
        <f t="shared" si="3"/>
        <v>58</v>
      </c>
      <c r="F27" s="53">
        <f t="shared" si="3"/>
        <v>0</v>
      </c>
      <c r="G27" s="53">
        <f t="shared" si="3"/>
        <v>2</v>
      </c>
      <c r="H27" s="53">
        <f t="shared" si="3"/>
        <v>0</v>
      </c>
      <c r="I27" s="53">
        <f t="shared" si="3"/>
        <v>30</v>
      </c>
      <c r="J27" s="53">
        <f t="shared" si="3"/>
        <v>30</v>
      </c>
      <c r="K27" s="53"/>
      <c r="L27" s="53"/>
      <c r="M27" s="53"/>
      <c r="N27" s="53"/>
      <c r="O27" s="4"/>
    </row>
    <row r="28" spans="1:14" s="4" customFormat="1" ht="21.75" customHeight="1">
      <c r="A28" s="17">
        <v>18</v>
      </c>
      <c r="B28" s="7" t="s">
        <v>86</v>
      </c>
      <c r="C28" s="8">
        <v>2</v>
      </c>
      <c r="D28" s="8">
        <v>30</v>
      </c>
      <c r="E28" s="8">
        <v>29</v>
      </c>
      <c r="F28" s="8">
        <v>0</v>
      </c>
      <c r="G28" s="8">
        <v>1</v>
      </c>
      <c r="H28" s="8"/>
      <c r="I28" s="8">
        <v>30</v>
      </c>
      <c r="J28" s="8"/>
      <c r="K28" s="8"/>
      <c r="L28" s="8" t="s">
        <v>6</v>
      </c>
      <c r="M28" s="8"/>
      <c r="N28" s="11"/>
    </row>
    <row r="29" spans="1:15" s="18" customFormat="1" ht="21.75" customHeight="1">
      <c r="A29" s="17">
        <v>19</v>
      </c>
      <c r="B29" s="14" t="s">
        <v>87</v>
      </c>
      <c r="C29" s="8">
        <v>2</v>
      </c>
      <c r="D29" s="8">
        <v>30</v>
      </c>
      <c r="E29" s="8">
        <v>29</v>
      </c>
      <c r="F29" s="8">
        <v>0</v>
      </c>
      <c r="G29" s="8">
        <v>1</v>
      </c>
      <c r="H29" s="8"/>
      <c r="I29" s="8"/>
      <c r="J29" s="12">
        <v>30</v>
      </c>
      <c r="K29" s="12"/>
      <c r="L29" s="8"/>
      <c r="M29" s="8" t="s">
        <v>6</v>
      </c>
      <c r="N29" s="20"/>
      <c r="O29" s="4"/>
    </row>
    <row r="30" spans="1:15" s="22" customFormat="1" ht="21.75" customHeight="1">
      <c r="A30" s="41" t="s">
        <v>29</v>
      </c>
      <c r="B30" s="10" t="s">
        <v>15</v>
      </c>
      <c r="C30" s="41">
        <f>C31</f>
        <v>4</v>
      </c>
      <c r="D30" s="41">
        <f aca="true" t="shared" si="4" ref="D30:J30">D31</f>
        <v>120</v>
      </c>
      <c r="E30" s="41">
        <f t="shared" si="4"/>
        <v>0</v>
      </c>
      <c r="F30" s="41">
        <f t="shared" si="4"/>
        <v>120</v>
      </c>
      <c r="G30" s="41">
        <f t="shared" si="4"/>
        <v>0</v>
      </c>
      <c r="H30" s="41">
        <f t="shared" si="4"/>
        <v>0</v>
      </c>
      <c r="I30" s="41">
        <f t="shared" si="4"/>
        <v>0</v>
      </c>
      <c r="J30" s="41">
        <f t="shared" si="4"/>
        <v>120</v>
      </c>
      <c r="K30" s="8"/>
      <c r="L30" s="8"/>
      <c r="M30" s="8"/>
      <c r="N30" s="6"/>
      <c r="O30" s="21"/>
    </row>
    <row r="31" spans="1:14" ht="24" customHeight="1">
      <c r="A31" s="17">
        <v>20</v>
      </c>
      <c r="B31" s="14" t="s">
        <v>15</v>
      </c>
      <c r="C31" s="12">
        <v>4</v>
      </c>
      <c r="D31" s="12">
        <v>120</v>
      </c>
      <c r="E31" s="12">
        <v>0</v>
      </c>
      <c r="F31" s="12">
        <v>120</v>
      </c>
      <c r="G31" s="12">
        <v>0</v>
      </c>
      <c r="H31" s="12"/>
      <c r="I31" s="12"/>
      <c r="J31" s="12">
        <v>120</v>
      </c>
      <c r="K31" s="12"/>
      <c r="L31" s="12"/>
      <c r="M31" s="12" t="s">
        <v>16</v>
      </c>
      <c r="N31" s="20"/>
    </row>
    <row r="32" spans="1:15" s="22" customFormat="1" ht="21.75" customHeight="1">
      <c r="A32" s="41" t="s">
        <v>30</v>
      </c>
      <c r="B32" s="39" t="s">
        <v>88</v>
      </c>
      <c r="C32" s="53">
        <v>5</v>
      </c>
      <c r="D32" s="53">
        <v>75</v>
      </c>
      <c r="E32" s="53">
        <v>70</v>
      </c>
      <c r="F32" s="53">
        <v>0</v>
      </c>
      <c r="G32" s="53">
        <v>5</v>
      </c>
      <c r="H32" s="53">
        <v>0</v>
      </c>
      <c r="I32" s="53">
        <v>0</v>
      </c>
      <c r="J32" s="53">
        <v>75</v>
      </c>
      <c r="K32" s="53"/>
      <c r="L32" s="53"/>
      <c r="M32" s="8" t="s">
        <v>33</v>
      </c>
      <c r="N32" s="9"/>
      <c r="O32" s="21"/>
    </row>
    <row r="33" spans="1:14" s="13" customFormat="1" ht="21.75" customHeight="1">
      <c r="A33" s="94" t="s">
        <v>3</v>
      </c>
      <c r="B33" s="95"/>
      <c r="C33" s="2">
        <f aca="true" t="shared" si="5" ref="C33:J33">C32+C30+C15+C8+C27</f>
        <v>43</v>
      </c>
      <c r="D33" s="2">
        <f t="shared" si="5"/>
        <v>885</v>
      </c>
      <c r="E33" s="2">
        <f t="shared" si="5"/>
        <v>405</v>
      </c>
      <c r="F33" s="2">
        <f t="shared" si="5"/>
        <v>436</v>
      </c>
      <c r="G33" s="2">
        <f t="shared" si="5"/>
        <v>43</v>
      </c>
      <c r="H33" s="2">
        <f t="shared" si="5"/>
        <v>360</v>
      </c>
      <c r="I33" s="2">
        <f t="shared" si="5"/>
        <v>240</v>
      </c>
      <c r="J33" s="2">
        <f t="shared" si="5"/>
        <v>285</v>
      </c>
      <c r="K33" s="2"/>
      <c r="L33" s="2"/>
      <c r="M33" s="2"/>
      <c r="N33" s="2"/>
    </row>
    <row r="34" ht="21.75" customHeight="1">
      <c r="B34" s="40"/>
    </row>
    <row r="35" ht="21.75" customHeight="1">
      <c r="B35" s="40"/>
    </row>
    <row r="36" ht="21.75" customHeight="1">
      <c r="B36" s="40"/>
    </row>
    <row r="37" ht="21.75" customHeight="1">
      <c r="B37" s="40"/>
    </row>
    <row r="38" ht="21.75" customHeight="1">
      <c r="B38" s="40"/>
    </row>
    <row r="39" ht="21.75" customHeight="1">
      <c r="B39" s="40"/>
    </row>
    <row r="40" ht="21.75" customHeight="1">
      <c r="B40" s="40"/>
    </row>
    <row r="41" ht="21.75" customHeight="1">
      <c r="B41" s="40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/>
  <mergeCells count="10">
    <mergeCell ref="A33:B33"/>
    <mergeCell ref="A5:N5"/>
    <mergeCell ref="A2:N2"/>
    <mergeCell ref="A3:N3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="120" zoomScaleNormal="120" zoomScaleSheetLayoutView="80" workbookViewId="0" topLeftCell="A10">
      <selection activeCell="Q38" sqref="Q38"/>
    </sheetView>
  </sheetViews>
  <sheetFormatPr defaultColWidth="9.140625" defaultRowHeight="12.75"/>
  <cols>
    <col min="1" max="1" width="3.7109375" style="23" customWidth="1"/>
    <col min="2" max="2" width="28.140625" style="5" customWidth="1"/>
    <col min="3" max="3" width="4.7109375" style="5" customWidth="1"/>
    <col min="4" max="4" width="5.140625" style="5" customWidth="1"/>
    <col min="5" max="5" width="5.421875" style="5" customWidth="1"/>
    <col min="6" max="7" width="4.8515625" style="5" customWidth="1"/>
    <col min="8" max="10" width="7.28125" style="5" customWidth="1"/>
    <col min="11" max="12" width="3.57421875" style="5" bestFit="1" customWidth="1"/>
    <col min="13" max="13" width="4.140625" style="5" bestFit="1" customWidth="1"/>
    <col min="14" max="14" width="3.8515625" style="5" customWidth="1"/>
    <col min="15" max="16384" width="9.140625" style="5" customWidth="1"/>
  </cols>
  <sheetData>
    <row r="1" ht="15" customHeight="1">
      <c r="A1" s="54" t="s">
        <v>176</v>
      </c>
    </row>
    <row r="2" spans="1:14" s="15" customFormat="1" ht="20.25">
      <c r="A2" s="93" t="s">
        <v>200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5" customFormat="1" ht="20.25">
      <c r="A3" s="93" t="s">
        <v>127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2.75">
      <c r="A4" s="4" t="s">
        <v>182</v>
      </c>
      <c r="C4" s="4"/>
      <c r="D4" s="4"/>
      <c r="E4" s="4"/>
      <c r="F4" s="4"/>
      <c r="G4" s="4"/>
      <c r="H4" s="4"/>
      <c r="I4" s="24"/>
      <c r="J4" s="24" t="s">
        <v>133</v>
      </c>
      <c r="K4" s="24"/>
      <c r="L4" s="4"/>
      <c r="M4" s="4"/>
      <c r="N4" s="4"/>
    </row>
    <row r="5" spans="1:14" s="78" customFormat="1" ht="27" customHeight="1">
      <c r="A5" s="81" t="s">
        <v>220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16" customFormat="1" ht="19.5" customHeight="1">
      <c r="A6" s="84" t="s">
        <v>76</v>
      </c>
      <c r="B6" s="84" t="s">
        <v>78</v>
      </c>
      <c r="C6" s="84" t="s">
        <v>17</v>
      </c>
      <c r="D6" s="86" t="s">
        <v>160</v>
      </c>
      <c r="E6" s="87"/>
      <c r="F6" s="87"/>
      <c r="G6" s="88"/>
      <c r="H6" s="25" t="s">
        <v>10</v>
      </c>
      <c r="I6" s="26" t="s">
        <v>11</v>
      </c>
      <c r="J6" s="26" t="s">
        <v>12</v>
      </c>
      <c r="K6" s="86" t="s">
        <v>0</v>
      </c>
      <c r="L6" s="87"/>
      <c r="M6" s="88"/>
      <c r="N6" s="84" t="s">
        <v>1</v>
      </c>
    </row>
    <row r="7" spans="1:14" s="16" customFormat="1" ht="48">
      <c r="A7" s="85"/>
      <c r="B7" s="85"/>
      <c r="C7" s="85"/>
      <c r="D7" s="26" t="s">
        <v>3</v>
      </c>
      <c r="E7" s="26" t="s">
        <v>4</v>
      </c>
      <c r="F7" s="26" t="s">
        <v>5</v>
      </c>
      <c r="G7" s="26" t="s">
        <v>97</v>
      </c>
      <c r="H7" s="35" t="s">
        <v>217</v>
      </c>
      <c r="I7" s="35" t="s">
        <v>218</v>
      </c>
      <c r="J7" s="35" t="s">
        <v>219</v>
      </c>
      <c r="K7" s="26" t="s">
        <v>13</v>
      </c>
      <c r="L7" s="26" t="s">
        <v>14</v>
      </c>
      <c r="M7" s="26" t="s">
        <v>7</v>
      </c>
      <c r="N7" s="85"/>
    </row>
    <row r="8" spans="1:14" s="4" customFormat="1" ht="21.75" customHeight="1">
      <c r="A8" s="41" t="s">
        <v>13</v>
      </c>
      <c r="B8" s="10" t="s">
        <v>37</v>
      </c>
      <c r="C8" s="53">
        <f aca="true" t="shared" si="0" ref="C8:J8">SUM(C9:C14)</f>
        <v>8</v>
      </c>
      <c r="D8" s="53">
        <f t="shared" si="0"/>
        <v>180</v>
      </c>
      <c r="E8" s="53">
        <f t="shared" si="0"/>
        <v>73</v>
      </c>
      <c r="F8" s="53">
        <f t="shared" si="0"/>
        <v>96</v>
      </c>
      <c r="G8" s="53">
        <f t="shared" si="0"/>
        <v>10</v>
      </c>
      <c r="H8" s="53">
        <f t="shared" si="0"/>
        <v>180</v>
      </c>
      <c r="I8" s="53">
        <f t="shared" si="0"/>
        <v>0</v>
      </c>
      <c r="J8" s="53">
        <f t="shared" si="0"/>
        <v>0</v>
      </c>
      <c r="K8" s="53"/>
      <c r="L8" s="53"/>
      <c r="M8" s="53"/>
      <c r="N8" s="53"/>
    </row>
    <row r="9" spans="1:14" s="4" customFormat="1" ht="21.75" customHeight="1">
      <c r="A9" s="11">
        <v>1</v>
      </c>
      <c r="B9" s="33" t="s">
        <v>79</v>
      </c>
      <c r="C9" s="8">
        <v>2</v>
      </c>
      <c r="D9" s="8">
        <v>45</v>
      </c>
      <c r="E9" s="8">
        <v>26</v>
      </c>
      <c r="F9" s="8">
        <v>16</v>
      </c>
      <c r="G9" s="8">
        <v>3</v>
      </c>
      <c r="H9" s="8">
        <f aca="true" t="shared" si="1" ref="H9:H14">D9</f>
        <v>45</v>
      </c>
      <c r="I9" s="8"/>
      <c r="J9" s="8"/>
      <c r="K9" s="8" t="s">
        <v>6</v>
      </c>
      <c r="L9" s="8"/>
      <c r="M9" s="8"/>
      <c r="N9" s="6"/>
    </row>
    <row r="10" spans="1:14" s="4" customFormat="1" ht="21.75" customHeight="1">
      <c r="A10" s="11">
        <v>2</v>
      </c>
      <c r="B10" s="33" t="s">
        <v>163</v>
      </c>
      <c r="C10" s="8">
        <v>1</v>
      </c>
      <c r="D10" s="8">
        <v>30</v>
      </c>
      <c r="E10" s="8">
        <v>10</v>
      </c>
      <c r="F10" s="8">
        <v>19</v>
      </c>
      <c r="G10" s="8">
        <v>1</v>
      </c>
      <c r="H10" s="8">
        <f t="shared" si="1"/>
        <v>30</v>
      </c>
      <c r="I10" s="8"/>
      <c r="J10" s="8"/>
      <c r="K10" s="8" t="s">
        <v>6</v>
      </c>
      <c r="L10" s="8"/>
      <c r="M10" s="8"/>
      <c r="N10" s="6"/>
    </row>
    <row r="11" spans="1:14" s="4" customFormat="1" ht="21.75" customHeight="1">
      <c r="A11" s="11">
        <v>3</v>
      </c>
      <c r="B11" s="33" t="s">
        <v>152</v>
      </c>
      <c r="C11" s="8">
        <v>1</v>
      </c>
      <c r="D11" s="8">
        <v>15</v>
      </c>
      <c r="E11" s="8">
        <v>9</v>
      </c>
      <c r="F11" s="8">
        <v>5</v>
      </c>
      <c r="G11" s="8">
        <v>1</v>
      </c>
      <c r="H11" s="8">
        <f t="shared" si="1"/>
        <v>15</v>
      </c>
      <c r="I11" s="8"/>
      <c r="J11" s="8"/>
      <c r="K11" s="8" t="s">
        <v>6</v>
      </c>
      <c r="L11" s="8"/>
      <c r="M11" s="8"/>
      <c r="N11" s="6"/>
    </row>
    <row r="12" spans="1:14" s="4" customFormat="1" ht="21.75" customHeight="1">
      <c r="A12" s="11">
        <v>4</v>
      </c>
      <c r="B12" s="33" t="s">
        <v>153</v>
      </c>
      <c r="C12" s="8">
        <v>1</v>
      </c>
      <c r="D12" s="8">
        <v>30</v>
      </c>
      <c r="E12" s="8">
        <v>1</v>
      </c>
      <c r="F12" s="8">
        <v>26</v>
      </c>
      <c r="G12" s="8">
        <v>2</v>
      </c>
      <c r="H12" s="8">
        <f t="shared" si="1"/>
        <v>30</v>
      </c>
      <c r="I12" s="8"/>
      <c r="J12" s="8"/>
      <c r="K12" s="8" t="s">
        <v>6</v>
      </c>
      <c r="L12" s="8"/>
      <c r="M12" s="8"/>
      <c r="N12" s="6"/>
    </row>
    <row r="13" spans="1:14" s="4" customFormat="1" ht="21.75" customHeight="1">
      <c r="A13" s="11">
        <v>5</v>
      </c>
      <c r="B13" s="33" t="s">
        <v>9</v>
      </c>
      <c r="C13" s="8">
        <v>2</v>
      </c>
      <c r="D13" s="8">
        <v>30</v>
      </c>
      <c r="E13" s="8">
        <v>12</v>
      </c>
      <c r="F13" s="8">
        <v>16</v>
      </c>
      <c r="G13" s="8">
        <v>2</v>
      </c>
      <c r="H13" s="8">
        <f t="shared" si="1"/>
        <v>30</v>
      </c>
      <c r="I13" s="8"/>
      <c r="J13" s="8" t="s">
        <v>2</v>
      </c>
      <c r="K13" s="8" t="s">
        <v>6</v>
      </c>
      <c r="L13" s="8"/>
      <c r="M13" s="8"/>
      <c r="N13" s="6"/>
    </row>
    <row r="14" spans="1:14" s="4" customFormat="1" ht="21.75" customHeight="1">
      <c r="A14" s="11">
        <v>6</v>
      </c>
      <c r="B14" s="33" t="s">
        <v>80</v>
      </c>
      <c r="C14" s="8">
        <v>1</v>
      </c>
      <c r="D14" s="8">
        <v>30</v>
      </c>
      <c r="E14" s="8">
        <v>15</v>
      </c>
      <c r="F14" s="8">
        <v>14</v>
      </c>
      <c r="G14" s="8">
        <v>1</v>
      </c>
      <c r="H14" s="8">
        <f t="shared" si="1"/>
        <v>30</v>
      </c>
      <c r="I14" s="8"/>
      <c r="J14" s="8"/>
      <c r="K14" s="8" t="s">
        <v>6</v>
      </c>
      <c r="L14" s="8"/>
      <c r="M14" s="8"/>
      <c r="N14" s="6"/>
    </row>
    <row r="15" spans="1:14" s="4" customFormat="1" ht="21.75" customHeight="1">
      <c r="A15" s="41" t="s">
        <v>14</v>
      </c>
      <c r="B15" s="39" t="s">
        <v>70</v>
      </c>
      <c r="C15" s="1">
        <f aca="true" t="shared" si="2" ref="C15:J15">SUM(C16:C26)</f>
        <v>25</v>
      </c>
      <c r="D15" s="1">
        <f t="shared" si="2"/>
        <v>495</v>
      </c>
      <c r="E15" s="1">
        <f t="shared" si="2"/>
        <v>247</v>
      </c>
      <c r="F15" s="1">
        <f t="shared" si="2"/>
        <v>205</v>
      </c>
      <c r="G15" s="1">
        <f t="shared" si="2"/>
        <v>43</v>
      </c>
      <c r="H15" s="1">
        <f t="shared" si="2"/>
        <v>180</v>
      </c>
      <c r="I15" s="1">
        <f t="shared" si="2"/>
        <v>210</v>
      </c>
      <c r="J15" s="1">
        <f t="shared" si="2"/>
        <v>105</v>
      </c>
      <c r="K15" s="53"/>
      <c r="L15" s="53"/>
      <c r="M15" s="53"/>
      <c r="N15" s="9"/>
    </row>
    <row r="16" spans="1:14" s="4" customFormat="1" ht="21.75" customHeight="1">
      <c r="A16" s="11">
        <v>7</v>
      </c>
      <c r="B16" s="7" t="s">
        <v>92</v>
      </c>
      <c r="C16" s="8">
        <v>2</v>
      </c>
      <c r="D16" s="8">
        <v>30</v>
      </c>
      <c r="E16" s="8">
        <v>28</v>
      </c>
      <c r="F16" s="8">
        <v>0</v>
      </c>
      <c r="G16" s="8">
        <v>2</v>
      </c>
      <c r="H16" s="8">
        <v>30</v>
      </c>
      <c r="I16" s="8"/>
      <c r="J16" s="8"/>
      <c r="K16" s="8" t="s">
        <v>6</v>
      </c>
      <c r="L16" s="8"/>
      <c r="M16" s="8"/>
      <c r="N16" s="11"/>
    </row>
    <row r="17" spans="1:14" s="4" customFormat="1" ht="21.75" customHeight="1">
      <c r="A17" s="11">
        <v>8</v>
      </c>
      <c r="B17" s="7" t="s">
        <v>82</v>
      </c>
      <c r="C17" s="8">
        <v>2</v>
      </c>
      <c r="D17" s="8">
        <v>30</v>
      </c>
      <c r="E17" s="8">
        <v>28</v>
      </c>
      <c r="F17" s="8">
        <v>0</v>
      </c>
      <c r="G17" s="8">
        <v>2</v>
      </c>
      <c r="H17" s="8">
        <v>30</v>
      </c>
      <c r="I17" s="8"/>
      <c r="J17" s="53"/>
      <c r="K17" s="8" t="s">
        <v>6</v>
      </c>
      <c r="L17" s="8"/>
      <c r="M17" s="8"/>
      <c r="N17" s="11"/>
    </row>
    <row r="18" spans="1:14" s="3" customFormat="1" ht="21.75" customHeight="1">
      <c r="A18" s="11">
        <v>9</v>
      </c>
      <c r="B18" s="7" t="s">
        <v>93</v>
      </c>
      <c r="C18" s="8">
        <v>2</v>
      </c>
      <c r="D18" s="8">
        <v>30</v>
      </c>
      <c r="E18" s="8">
        <v>28</v>
      </c>
      <c r="F18" s="8">
        <v>0</v>
      </c>
      <c r="G18" s="8">
        <v>2</v>
      </c>
      <c r="H18" s="8">
        <v>30</v>
      </c>
      <c r="I18" s="8"/>
      <c r="J18" s="8"/>
      <c r="K18" s="8" t="s">
        <v>6</v>
      </c>
      <c r="L18" s="8"/>
      <c r="M18" s="8"/>
      <c r="N18" s="11"/>
    </row>
    <row r="19" spans="1:14" s="18" customFormat="1" ht="21.75" customHeight="1">
      <c r="A19" s="11">
        <v>10</v>
      </c>
      <c r="B19" s="7" t="s">
        <v>169</v>
      </c>
      <c r="C19" s="8">
        <v>2</v>
      </c>
      <c r="D19" s="8">
        <v>60</v>
      </c>
      <c r="E19" s="8">
        <v>0</v>
      </c>
      <c r="F19" s="8">
        <v>55</v>
      </c>
      <c r="G19" s="8">
        <v>5</v>
      </c>
      <c r="H19" s="8"/>
      <c r="I19" s="8">
        <v>60</v>
      </c>
      <c r="J19" s="8"/>
      <c r="K19" s="8"/>
      <c r="L19" s="8" t="s">
        <v>6</v>
      </c>
      <c r="M19" s="8"/>
      <c r="N19" s="11"/>
    </row>
    <row r="20" spans="1:14" s="19" customFormat="1" ht="21.75" customHeight="1">
      <c r="A20" s="11">
        <v>11</v>
      </c>
      <c r="B20" s="7" t="s">
        <v>198</v>
      </c>
      <c r="C20" s="8">
        <v>2</v>
      </c>
      <c r="D20" s="8">
        <v>45</v>
      </c>
      <c r="E20" s="8">
        <v>15</v>
      </c>
      <c r="F20" s="8">
        <v>25</v>
      </c>
      <c r="G20" s="8">
        <v>5</v>
      </c>
      <c r="H20" s="8"/>
      <c r="I20" s="8">
        <v>45</v>
      </c>
      <c r="J20" s="8"/>
      <c r="K20" s="8"/>
      <c r="L20" s="8" t="s">
        <v>6</v>
      </c>
      <c r="M20" s="8"/>
      <c r="N20" s="11"/>
    </row>
    <row r="21" spans="1:14" s="19" customFormat="1" ht="21.75" customHeight="1">
      <c r="A21" s="11">
        <v>12</v>
      </c>
      <c r="B21" s="33" t="s">
        <v>94</v>
      </c>
      <c r="C21" s="8">
        <v>2</v>
      </c>
      <c r="D21" s="8">
        <v>30</v>
      </c>
      <c r="E21" s="8">
        <v>28</v>
      </c>
      <c r="F21" s="8">
        <v>0</v>
      </c>
      <c r="G21" s="8">
        <v>2</v>
      </c>
      <c r="H21" s="8">
        <v>30</v>
      </c>
      <c r="I21" s="8"/>
      <c r="J21" s="8"/>
      <c r="K21" s="8" t="s">
        <v>6</v>
      </c>
      <c r="L21" s="8"/>
      <c r="M21" s="8"/>
      <c r="N21" s="11"/>
    </row>
    <row r="22" spans="1:14" s="18" customFormat="1" ht="21.75" customHeight="1">
      <c r="A22" s="11">
        <v>13</v>
      </c>
      <c r="B22" s="7" t="s">
        <v>95</v>
      </c>
      <c r="C22" s="8">
        <v>3</v>
      </c>
      <c r="D22" s="8">
        <v>60</v>
      </c>
      <c r="E22" s="8">
        <v>30</v>
      </c>
      <c r="F22" s="8">
        <v>25</v>
      </c>
      <c r="G22" s="8">
        <v>5</v>
      </c>
      <c r="H22" s="8">
        <v>60</v>
      </c>
      <c r="I22" s="8"/>
      <c r="J22" s="8"/>
      <c r="K22" s="8" t="s">
        <v>6</v>
      </c>
      <c r="L22" s="8"/>
      <c r="M22" s="8"/>
      <c r="N22" s="11"/>
    </row>
    <row r="23" spans="1:14" s="19" customFormat="1" ht="21.75" customHeight="1">
      <c r="A23" s="11">
        <v>14</v>
      </c>
      <c r="B23" s="7" t="s">
        <v>173</v>
      </c>
      <c r="C23" s="8">
        <v>3</v>
      </c>
      <c r="D23" s="8">
        <v>60</v>
      </c>
      <c r="E23" s="8">
        <v>30</v>
      </c>
      <c r="F23" s="8">
        <v>25</v>
      </c>
      <c r="G23" s="8">
        <v>5</v>
      </c>
      <c r="H23" s="8"/>
      <c r="I23" s="8">
        <v>60</v>
      </c>
      <c r="J23" s="8"/>
      <c r="K23" s="8"/>
      <c r="L23" s="8" t="s">
        <v>6</v>
      </c>
      <c r="M23" s="8"/>
      <c r="N23" s="11"/>
    </row>
    <row r="24" spans="1:14" s="18" customFormat="1" ht="21.75" customHeight="1">
      <c r="A24" s="11">
        <v>15</v>
      </c>
      <c r="B24" s="7" t="s">
        <v>174</v>
      </c>
      <c r="C24" s="8">
        <v>3</v>
      </c>
      <c r="D24" s="8">
        <v>60</v>
      </c>
      <c r="E24" s="8">
        <v>30</v>
      </c>
      <c r="F24" s="8">
        <v>25</v>
      </c>
      <c r="G24" s="8">
        <v>5</v>
      </c>
      <c r="H24" s="8"/>
      <c r="I24" s="8"/>
      <c r="J24" s="8">
        <v>60</v>
      </c>
      <c r="K24" s="8"/>
      <c r="L24" s="8"/>
      <c r="M24" s="8" t="s">
        <v>6</v>
      </c>
      <c r="N24" s="11"/>
    </row>
    <row r="25" spans="1:15" s="19" customFormat="1" ht="25.5">
      <c r="A25" s="11">
        <v>16</v>
      </c>
      <c r="B25" s="7" t="s">
        <v>158</v>
      </c>
      <c r="C25" s="8">
        <v>2</v>
      </c>
      <c r="D25" s="8">
        <v>45</v>
      </c>
      <c r="E25" s="8">
        <v>15</v>
      </c>
      <c r="F25" s="8">
        <v>25</v>
      </c>
      <c r="G25" s="8">
        <v>5</v>
      </c>
      <c r="H25" s="8"/>
      <c r="I25" s="8"/>
      <c r="J25" s="8">
        <v>45</v>
      </c>
      <c r="K25" s="8"/>
      <c r="L25" s="8"/>
      <c r="M25" s="8" t="s">
        <v>6</v>
      </c>
      <c r="N25" s="11"/>
      <c r="O25" s="3"/>
    </row>
    <row r="26" spans="1:15" s="19" customFormat="1" ht="21.75" customHeight="1">
      <c r="A26" s="11">
        <v>17</v>
      </c>
      <c r="B26" s="7" t="s">
        <v>96</v>
      </c>
      <c r="C26" s="8">
        <v>2</v>
      </c>
      <c r="D26" s="8">
        <v>45</v>
      </c>
      <c r="E26" s="8">
        <v>15</v>
      </c>
      <c r="F26" s="8">
        <v>25</v>
      </c>
      <c r="G26" s="8">
        <v>5</v>
      </c>
      <c r="H26" s="8"/>
      <c r="I26" s="8">
        <v>45</v>
      </c>
      <c r="J26" s="11"/>
      <c r="K26" s="8"/>
      <c r="L26" s="8" t="s">
        <v>6</v>
      </c>
      <c r="M26" s="8"/>
      <c r="N26" s="11"/>
      <c r="O26" s="3"/>
    </row>
    <row r="27" spans="1:15" s="18" customFormat="1" ht="21.75" customHeight="1">
      <c r="A27" s="41" t="s">
        <v>29</v>
      </c>
      <c r="B27" s="10" t="s">
        <v>15</v>
      </c>
      <c r="C27" s="41">
        <f>C28</f>
        <v>4</v>
      </c>
      <c r="D27" s="41">
        <f aca="true" t="shared" si="3" ref="D27:J27">D28</f>
        <v>120</v>
      </c>
      <c r="E27" s="41">
        <f t="shared" si="3"/>
        <v>0</v>
      </c>
      <c r="F27" s="41">
        <f t="shared" si="3"/>
        <v>120</v>
      </c>
      <c r="G27" s="41">
        <f t="shared" si="3"/>
        <v>0</v>
      </c>
      <c r="H27" s="41">
        <f t="shared" si="3"/>
        <v>0</v>
      </c>
      <c r="I27" s="41">
        <f t="shared" si="3"/>
        <v>0</v>
      </c>
      <c r="J27" s="41">
        <f t="shared" si="3"/>
        <v>120</v>
      </c>
      <c r="K27" s="8"/>
      <c r="L27" s="8"/>
      <c r="M27" s="8"/>
      <c r="N27" s="6"/>
      <c r="O27" s="4"/>
    </row>
    <row r="28" spans="1:14" ht="24" customHeight="1">
      <c r="A28" s="17">
        <v>18</v>
      </c>
      <c r="B28" s="14" t="s">
        <v>15</v>
      </c>
      <c r="C28" s="12">
        <v>4</v>
      </c>
      <c r="D28" s="12">
        <v>120</v>
      </c>
      <c r="E28" s="12"/>
      <c r="F28" s="12">
        <v>120</v>
      </c>
      <c r="G28" s="12"/>
      <c r="H28" s="12"/>
      <c r="I28" s="12"/>
      <c r="J28" s="12">
        <v>120</v>
      </c>
      <c r="K28" s="12"/>
      <c r="L28" s="12"/>
      <c r="M28" s="12" t="s">
        <v>16</v>
      </c>
      <c r="N28" s="20"/>
    </row>
    <row r="29" spans="1:15" s="22" customFormat="1" ht="21.75" customHeight="1">
      <c r="A29" s="41" t="s">
        <v>30</v>
      </c>
      <c r="B29" s="39" t="s">
        <v>88</v>
      </c>
      <c r="C29" s="53">
        <v>5</v>
      </c>
      <c r="D29" s="53">
        <v>75</v>
      </c>
      <c r="E29" s="53">
        <v>70</v>
      </c>
      <c r="F29" s="53">
        <v>0</v>
      </c>
      <c r="G29" s="53">
        <v>5</v>
      </c>
      <c r="H29" s="53">
        <v>0</v>
      </c>
      <c r="I29" s="53">
        <v>0</v>
      </c>
      <c r="J29" s="53">
        <v>75</v>
      </c>
      <c r="K29" s="53"/>
      <c r="L29" s="53"/>
      <c r="M29" s="8" t="s">
        <v>33</v>
      </c>
      <c r="N29" s="9"/>
      <c r="O29" s="21"/>
    </row>
    <row r="30" spans="1:14" s="13" customFormat="1" ht="25.5" customHeight="1">
      <c r="A30" s="94" t="s">
        <v>3</v>
      </c>
      <c r="B30" s="95"/>
      <c r="C30" s="2">
        <f aca="true" t="shared" si="4" ref="C30:J30">C29+C27+C15+C8</f>
        <v>42</v>
      </c>
      <c r="D30" s="2">
        <f t="shared" si="4"/>
        <v>870</v>
      </c>
      <c r="E30" s="2">
        <f t="shared" si="4"/>
        <v>390</v>
      </c>
      <c r="F30" s="2">
        <f t="shared" si="4"/>
        <v>421</v>
      </c>
      <c r="G30" s="2">
        <f t="shared" si="4"/>
        <v>58</v>
      </c>
      <c r="H30" s="2">
        <f t="shared" si="4"/>
        <v>360</v>
      </c>
      <c r="I30" s="2">
        <f t="shared" si="4"/>
        <v>210</v>
      </c>
      <c r="J30" s="2">
        <f t="shared" si="4"/>
        <v>300</v>
      </c>
      <c r="K30" s="2"/>
      <c r="L30" s="2"/>
      <c r="M30" s="2"/>
      <c r="N30" s="2"/>
    </row>
    <row r="31" ht="21.75" customHeight="1">
      <c r="B31" s="40"/>
    </row>
    <row r="32" ht="21.75" customHeight="1">
      <c r="B32" s="40"/>
    </row>
    <row r="33" ht="21.75" customHeight="1">
      <c r="B33" s="40"/>
    </row>
    <row r="34" ht="21.75" customHeight="1">
      <c r="B34" s="40"/>
    </row>
    <row r="35" ht="21.75" customHeight="1">
      <c r="B35" s="40"/>
    </row>
    <row r="36" ht="21.75" customHeight="1">
      <c r="B36" s="40"/>
    </row>
    <row r="37" ht="21.75" customHeight="1">
      <c r="B37" s="40"/>
    </row>
    <row r="38" ht="21.75" customHeight="1">
      <c r="B38" s="40"/>
    </row>
    <row r="39" ht="21.75" customHeight="1">
      <c r="B39" s="40"/>
    </row>
    <row r="40" ht="21.75" customHeight="1">
      <c r="B40" s="40"/>
    </row>
    <row r="41" ht="21.75" customHeight="1">
      <c r="B41" s="40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/>
  <mergeCells count="10">
    <mergeCell ref="A30:B30"/>
    <mergeCell ref="A5:N5"/>
    <mergeCell ref="A2:N2"/>
    <mergeCell ref="A3:N3"/>
    <mergeCell ref="A6:A7"/>
    <mergeCell ref="B6:B7"/>
    <mergeCell ref="C6:C7"/>
    <mergeCell ref="D6:G6"/>
    <mergeCell ref="K6:M6"/>
    <mergeCell ref="N6:N7"/>
  </mergeCells>
  <printOptions horizontalCentered="1"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Quang Trần</cp:lastModifiedBy>
  <cp:lastPrinted>2022-10-21T02:30:41Z</cp:lastPrinted>
  <dcterms:created xsi:type="dcterms:W3CDTF">2010-04-23T04:44:42Z</dcterms:created>
  <dcterms:modified xsi:type="dcterms:W3CDTF">2022-10-21T04:19:16Z</dcterms:modified>
  <cp:category/>
  <cp:version/>
  <cp:contentType/>
  <cp:contentStatus/>
</cp:coreProperties>
</file>